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4_226_00_Horovice_oprava_zdi\EXPORT\soupis_prací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2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52"/>
  <c r="O169"/>
  <c r="I169"/>
  <c r="O166"/>
  <c r="I166"/>
  <c r="O163"/>
  <c r="I163"/>
  <c r="O160"/>
  <c r="I160"/>
  <c r="O157"/>
  <c r="I157"/>
  <c r="O155"/>
  <c r="I155"/>
  <c r="O153"/>
  <c r="I153"/>
  <c r="I139"/>
  <c r="O149"/>
  <c r="I149"/>
  <c r="O146"/>
  <c r="I146"/>
  <c r="O143"/>
  <c r="I143"/>
  <c r="O140"/>
  <c r="I140"/>
  <c r="I135"/>
  <c r="O136"/>
  <c r="I136"/>
  <c r="I122"/>
  <c r="O132"/>
  <c r="I132"/>
  <c r="O129"/>
  <c r="I129"/>
  <c r="O126"/>
  <c r="I126"/>
  <c r="O123"/>
  <c r="I123"/>
  <c r="I106"/>
  <c r="O119"/>
  <c r="I119"/>
  <c r="O116"/>
  <c r="I116"/>
  <c r="O113"/>
  <c r="I113"/>
  <c r="O110"/>
  <c r="I110"/>
  <c r="O107"/>
  <c r="I107"/>
  <c r="I94"/>
  <c r="O104"/>
  <c r="I104"/>
  <c r="O102"/>
  <c r="I102"/>
  <c r="O100"/>
  <c r="I100"/>
  <c r="O98"/>
  <c r="I98"/>
  <c r="O95"/>
  <c r="I95"/>
  <c r="I73"/>
  <c r="O91"/>
  <c r="I91"/>
  <c r="O88"/>
  <c r="I88"/>
  <c r="O85"/>
  <c r="I85"/>
  <c r="O83"/>
  <c r="I83"/>
  <c r="O80"/>
  <c r="I80"/>
  <c r="O77"/>
  <c r="I77"/>
  <c r="O74"/>
  <c r="I74"/>
  <c r="I18"/>
  <c r="O71"/>
  <c r="I71"/>
  <c r="O68"/>
  <c r="I68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2"/>
  <c r="I22"/>
  <c r="O19"/>
  <c r="I19"/>
  <c r="I8"/>
  <c r="O15"/>
  <c r="I15"/>
  <c r="O12"/>
  <c r="I12"/>
  <c r="O9"/>
  <c r="I9"/>
  <c i="2" r="I3"/>
  <c r="I8"/>
  <c r="O43"/>
  <c r="I43"/>
  <c r="O41"/>
  <c r="I41"/>
  <c r="O39"/>
  <c r="I39"/>
  <c r="O37"/>
  <c r="I37"/>
  <c r="O35"/>
  <c r="I35"/>
  <c r="O33"/>
  <c r="I33"/>
  <c r="O31"/>
  <c r="I31"/>
  <c r="O29"/>
  <c r="I29"/>
  <c r="O27"/>
  <c r="I27"/>
  <c r="O25"/>
  <c r="I25"/>
  <c r="O23"/>
  <c r="I23"/>
  <c r="O21"/>
  <c r="I21"/>
  <c r="O19"/>
  <c r="I19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<sst xmlns="http://schemas.openxmlformats.org/spreadsheetml/2006/main">
  <si>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</si>
  <si>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</si>
  <si>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</si>
  <si>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24 226 00 - Hořovice, oprava zdi mezi Zámeckou ulicí a pozemkem p.č. 67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</si>
  <si>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</si>
  <si>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</si>
  <si>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</si>
  <si>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</si>
  <si>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</si>
  <si>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</si>
  <si>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</si>
  <si>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</si>
  <si>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</si>
  <si>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201</t>
  </si>
  <si>
    <t>OPRAVA ZDI</t>
  </si>
  <si>
    <t>Soupis prací objektu</t>
  </si>
  <si>
    <t>S</t>
  </si>
  <si>
    <t>Stavba:</t>
  </si>
  <si>
    <t>24 226 00</t>
  </si>
  <si>
    <t>Hořovice, oprava zdi mezi Zámeckou ulicí a pozemkem p.č. 67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</si>
  <si>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</si>
  <si>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</si>
  <si>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</si>
  <si>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</si>
  <si>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</si>
  <si>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</si>
  <si>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</si>
  <si>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</si>
  <si>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</si>
  <si>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</si>
  <si>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</si>
  <si>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</si>
  <si>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</si>
  <si>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</si>
  <si>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</si>
  <si>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</si>
  <si>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</si>
  <si>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</si>
  <si>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</si>
  <si>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</si>
  <si>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</si>
  <si>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</si>
  <si>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 předmětu díla
zřejmé ze zadávací dokumentace nebo místních podmínek</t>
  </si>
  <si>
    <t>00420R</t>
  </si>
  <si>
    <t>Ostatní náklady</t>
  </si>
  <si>
    <t>- všechny další nutné činnosti k řádnému a úplnému zhotovení předmětu díla
zřejmé ze zadávací dokumentace nebo místních podmínek</t>
  </si>
  <si>
    <t>02520</t>
  </si>
  <si>
    <t>ZKOUŠENÍ MATERIÁLŮ NEZÁVISLOU ZKUŠEBNOU</t>
  </si>
  <si>
    <t>KPL</t>
  </si>
  <si>
    <t>OTSKP_2024 ~ 2024</t>
  </si>
  <si>
    <t>podle TKP, ZTKP</t>
  </si>
  <si>
    <t>02710R</t>
  </si>
  <si>
    <t>A</t>
  </si>
  <si>
    <t>pasportizace objektů v okolí stavby</t>
  </si>
  <si>
    <t>B</t>
  </si>
  <si>
    <t>pasportizace objízdných tras</t>
  </si>
  <si>
    <t>02720</t>
  </si>
  <si>
    <t>POMOC PRÁCE ZŘÍZ NEBO ZAJIŠŤ REGULACI A OCHRANU DOPRAVY</t>
  </si>
  <si>
    <t>položka zahrnuje dopravně inženýrská opatření v průběhu celé stavby</t>
  </si>
  <si>
    <t>02730</t>
  </si>
  <si>
    <t>POMOC PRÁCE ZŘÍZ NEBO ZAJIŠŤ OCHRANU INŽENÝRSKÝCH SÍTÍ</t>
  </si>
  <si>
    <t>zajištění ochrany všech stávajících vedení sítí po dobu stavby</t>
  </si>
  <si>
    <t>Ochrana a omezení stavebních procesů vzhledem k vedení vodovodu (viz článek 3.3.1. TZ)</t>
  </si>
  <si>
    <t>C</t>
  </si>
  <si>
    <t>Ochrana, vyvěšení, zpětné uložení a omezení stavebních procesů vzhledem k vedení VO (viz článek 3.3.2. TZ)</t>
  </si>
  <si>
    <t>D</t>
  </si>
  <si>
    <t>Ochrana, vyvěšení, zpětné uložení a omezení stavebních procesů vzhledem k vedení NN (viz článek 3.3.1. TZ)</t>
  </si>
  <si>
    <t>02910</t>
  </si>
  <si>
    <t>OSTATNÍ POŽADAVKY - ZEMĚMĚŘIČSKÁ MĚŘENÍ</t>
  </si>
  <si>
    <t>vytyčení stávajících IS</t>
  </si>
  <si>
    <t>029113</t>
  </si>
  <si>
    <t>OSTATNÍ POŽADAVKY - GEODETICKÉ ZAMĚŘENÍ - CELKY</t>
  </si>
  <si>
    <t>Zaměření skutečného stavu po dokončení stavby včetně zákresu do katastrální mapy a její digitalizace</t>
  </si>
  <si>
    <t>02943</t>
  </si>
  <si>
    <t>OSTATNÍ POŽADAVKY - VYPRACOVÁNÍ RDS</t>
  </si>
  <si>
    <t>úprava resp. doplnění dokumentace dle potřeby zhotovitele</t>
  </si>
  <si>
    <t>02944</t>
  </si>
  <si>
    <t>OSTAT POŽADAVKY - DOKUMENTACE SKUTEČ PROVEDENÍ V DIGIT FORMĚ</t>
  </si>
  <si>
    <t>02945</t>
  </si>
  <si>
    <t>OSTAT POŽADAVKY - GEOMETRICKÝ PLÁN</t>
  </si>
  <si>
    <t>02960</t>
  </si>
  <si>
    <t>OSTATNÍ POŽADAVKY - ODBORNÝ DOZOR</t>
  </si>
  <si>
    <t>inženýrská činnost pro DIO</t>
  </si>
  <si>
    <t>02991</t>
  </si>
  <si>
    <t>OSTATNÍ POŽADAVKY - INFORMAČNÍ TABULE</t>
  </si>
  <si>
    <t>KUS</t>
  </si>
  <si>
    <t>03100</t>
  </si>
  <si>
    <t>ZAŘÍZENÍ STAVENIŠTĚ - ZŘÍZENÍ, PROVOZ, DEMONTÁŽ</t>
  </si>
  <si>
    <t>015111</t>
  </si>
  <si>
    <t xml:space="preserve">POPLATKY ZA LIKVIDACI ODPADŮ NEKONTAMINOVANÝCH - 17 05 04  VYTĚŽENÉ ZEMINY A HORNINY -  I. TŘÍDA TĚŽITELNOSTI</t>
  </si>
  <si>
    <t>T</t>
  </si>
  <si>
    <t>VV</t>
  </si>
  <si>
    <t>(156,78-49,657)*2,0 = 214,246 [A]</t>
  </si>
  <si>
    <t>015140</t>
  </si>
  <si>
    <t xml:space="preserve">POPLATKY ZA LIKVIDACI ODPADŮ NEKONTAMINOVANÝCH - 17 01 01  BETON Z DEMOLIC OBJEKTŮ, ZÁKLADŮ TV</t>
  </si>
  <si>
    <t>prostý beton</t>
  </si>
  <si>
    <t>viz položka 11335 6,429*2,30 = 14,787 [A]_x000d_
viz položka 96715 2,205*2,30 = 5,072 [B]_x000d_
Celkové množství = 19,859</t>
  </si>
  <si>
    <t>015330</t>
  </si>
  <si>
    <t xml:space="preserve">POPLATKY ZA LIKVIDACI ODPADŮ NEKONTAMINOVANÝCH - 17 05 04  KAMENNÁ SUŤ</t>
  </si>
  <si>
    <t>suť z původní stěny (viz pol. 96713) 19,5*2,70 = 52,650 [A]</t>
  </si>
  <si>
    <t>1</t>
  </si>
  <si>
    <t>Zemní práce</t>
  </si>
  <si>
    <t>11090</t>
  </si>
  <si>
    <t>VŠEOBECNÉ VYKLIZENÍ OSTATNÍCH PLOCH</t>
  </si>
  <si>
    <t>M2</t>
  </si>
  <si>
    <t>velké kameny ponechány na opětovné osazení (vč. odvozu na mezideponii)</t>
  </si>
  <si>
    <t>odměřeno (CAD) z PD výkr. č.3 26,107 = 26,107 [A]</t>
  </si>
  <si>
    <t>11120R</t>
  </si>
  <si>
    <t>odstranění keřů a odvoz na depozit</t>
  </si>
  <si>
    <t>ks</t>
  </si>
  <si>
    <t>11335</t>
  </si>
  <si>
    <t>ODSTRANĚNÍ PODKLADU ZPEVNĚNÝCH PLOCH Z BETONU</t>
  </si>
  <si>
    <t>M3</t>
  </si>
  <si>
    <t>odhad tloušťky a typu podkladu</t>
  </si>
  <si>
    <t>25,715*0,250 = 6,429 [A]</t>
  </si>
  <si>
    <t>11352</t>
  </si>
  <si>
    <t>ODSTRANĚNÍ CHODNÍKOVÝCH A SILNIČNÍCH OBRUBNÍKŮ BETONOVÝCH</t>
  </si>
  <si>
    <t>M</t>
  </si>
  <si>
    <t>použitelné obrubníky ponechány ke zpětnému osazení</t>
  </si>
  <si>
    <t>16,070 = 16,070 [A]</t>
  </si>
  <si>
    <t>11372</t>
  </si>
  <si>
    <t>FRÉZOVÁNÍ ZPEVNĚNÝCH PLOCH ASFALTOVÝCH</t>
  </si>
  <si>
    <t>včetně odkupu vyfrézovaného materiálu zhotovitelem</t>
  </si>
  <si>
    <t>25,715*0,100 = 2,572 [A]</t>
  </si>
  <si>
    <t>12273</t>
  </si>
  <si>
    <t>ODKOPÁVKY A PROKOPÁVKY OBECNÉ TŘ. I</t>
  </si>
  <si>
    <t>odstranění vrstvy kačírku s odvozem na meziskládku</t>
  </si>
  <si>
    <t>22,802*0,115 = 2,622 [A]</t>
  </si>
  <si>
    <t>12573</t>
  </si>
  <si>
    <t>VYKOPÁVKY ZE ZEMNÍKŮ A SKLÁDEK TŘ. I</t>
  </si>
  <si>
    <t>naložení zeminy na meziskládce pro zpětný zásyp a dovoz na stavbu</t>
  </si>
  <si>
    <t>množství viz pol. 17411 49,657 = 49,657 [A]</t>
  </si>
  <si>
    <t>131731</t>
  </si>
  <si>
    <t>HLOUBENÍ JAM ZAPAŽ I NEPAŽ TŘ. I, ODVOZ DO 1KM</t>
  </si>
  <si>
    <t>hloubení jámy s odvozem zeminy na mezideponii pro zpětný zásyp</t>
  </si>
  <si>
    <t>49,657 = 49,657 [A]</t>
  </si>
  <si>
    <t>131738</t>
  </si>
  <si>
    <t>HLOUBENÍ JAM ZAPAŽ I NEPAŽ TŘ. I, ODVOZ DO 20KM</t>
  </si>
  <si>
    <t>hloubení jámy s odvozem zeminy na skládku</t>
  </si>
  <si>
    <t>10,05*15,60 = 156,780 [A]_x000d_
odpočet objemu na meziskládku -49,657 = -49,657 [B]_x000d_
Celkové množství = 107,123</t>
  </si>
  <si>
    <t>17120</t>
  </si>
  <si>
    <t>ULOŽENÍ SYPANINY DO NÁSYPŮ A NA SKLÁDKY BEZ ZHUTNĚNÍ</t>
  </si>
  <si>
    <t>uložení výkopku na skládku nebo na meziskládku</t>
  </si>
  <si>
    <t>156,78 = 156,780 [A]</t>
  </si>
  <si>
    <t>17411</t>
  </si>
  <si>
    <t>ZÁSYP JAM A RÝH ZEMINOU SE ZHUTNĚNÍM</t>
  </si>
  <si>
    <t>hutněný zásyp základu pod geomembránou, čela a boků stěny _x000d_
materiál - dovoz z meziskládky</t>
  </si>
  <si>
    <t>(1,60+1,322)*(1,5+13,0+1,5)+2,421*2*0,60 = 49,657 [A]</t>
  </si>
  <si>
    <t>17481</t>
  </si>
  <si>
    <t>ZÁSYP JAM A RÝH Z NAKUPOVANÝCH MATERIÁLŮ</t>
  </si>
  <si>
    <t xml:space="preserve">zásyp za zdí nad geomembránou_x000d_
materiál "velmi vhodný do násypů"  (viz PD TZ)</t>
  </si>
  <si>
    <t>(délka x plocha příč. řezu) 13,0*2,043 = 26,559 [A]</t>
  </si>
  <si>
    <t>18090</t>
  </si>
  <si>
    <t>VŠEOBECNÉ ÚPRAVY OSTATNÍCH PLOCH</t>
  </si>
  <si>
    <t>rozmístění původních velkých kamenů_x000d_
(včetně dovozu z mezideponie)</t>
  </si>
  <si>
    <t>18214</t>
  </si>
  <si>
    <t>ÚPRAVA POVRCHŮ SROVNÁNÍM ÚZEMÍ V TL DO 0,25M</t>
  </si>
  <si>
    <t>zemní kužel 2,5*1,30 = 3,250 [A]_x000d_
plocha před lícem zdi 26,107 = 26,107 [B]_x000d_
plocha pod kačírkem 22,157 = 22,157 [C]_x000d_
Celkové množství = 51,514</t>
  </si>
  <si>
    <t>18222</t>
  </si>
  <si>
    <t>ROZPROSTŘENÍ ORNICE VE SVAHU V TL DO 0,15M</t>
  </si>
  <si>
    <t>zemní kužel 2,5*1,3 = 3,250 [A]</t>
  </si>
  <si>
    <t>18242</t>
  </si>
  <si>
    <t>ZALOŽENÍ TRÁVNÍKU HYDROOSEVEM NA ORNICI</t>
  </si>
  <si>
    <t>zemní kužel 2,50*1,30 = 3,250 [A]</t>
  </si>
  <si>
    <t>18411R</t>
  </si>
  <si>
    <t>vysazování původních keřů s balem</t>
  </si>
  <si>
    <t>18461</t>
  </si>
  <si>
    <t>MULČOVÁNÍ</t>
  </si>
  <si>
    <t>vrstva mulčovací kůry na ploše před lícem zdi</t>
  </si>
  <si>
    <t>919111</t>
  </si>
  <si>
    <t>ŘEZÁNÍ ASFALTOVÉHO KRYTU VOZOVEK TL DO 50MM</t>
  </si>
  <si>
    <t>napojení nové komunikace na původní</t>
  </si>
  <si>
    <t>2</t>
  </si>
  <si>
    <t>Základy</t>
  </si>
  <si>
    <t>21331</t>
  </si>
  <si>
    <t>DRENÁŽNÍ VRSTVY Z BETONU MEZEROVITÉHO (DRENÁŽNÍHO)</t>
  </si>
  <si>
    <t>obetonování drenážní trubky</t>
  </si>
  <si>
    <t>13,0*0,30*0,30 = 1,170 [A]</t>
  </si>
  <si>
    <t>2269R1</t>
  </si>
  <si>
    <t>dočasné pažení výkopu</t>
  </si>
  <si>
    <t>dočasné pažení, zřízení a odstranění_x000d_
měrná jednotka - pohledová plocha</t>
  </si>
  <si>
    <t>272325</t>
  </si>
  <si>
    <t>ZÁKLADY ZE ŽELEZOBETONU DO C30/37</t>
  </si>
  <si>
    <t xml:space="preserve">beton C30/37  XF4, XD3</t>
  </si>
  <si>
    <t>1,395*13,0 = 18,135 [A]</t>
  </si>
  <si>
    <t>272365</t>
  </si>
  <si>
    <t>VÝZTUŽ ZÁKLADŮ Z OCELI 10505, B500B</t>
  </si>
  <si>
    <t>289971</t>
  </si>
  <si>
    <t>OPLÁŠTĚNÍ (ZPEVNĚNÍ) Z GEOTEXTILIE</t>
  </si>
  <si>
    <t>pod zásyp kačírkem</t>
  </si>
  <si>
    <t>22,802 = 22,802 [A]</t>
  </si>
  <si>
    <t>28997F</t>
  </si>
  <si>
    <t>OPLÁŠTĚNÍ (ZPEVNĚNÍ) Z GEOTEXTILIE DO 600G/M2</t>
  </si>
  <si>
    <t>ochrana izolace na rubu zdi</t>
  </si>
  <si>
    <t>13,0*1,87 = 24,310 [A]</t>
  </si>
  <si>
    <t>28999</t>
  </si>
  <si>
    <t>OPLÁŠTĚNÍ (ZPEVNĚNÍ) Z FÓLIE</t>
  </si>
  <si>
    <t>těsnící vrstva z geomembrány</t>
  </si>
  <si>
    <t>1,70*14,0 = 23,800 [A]</t>
  </si>
  <si>
    <t>3</t>
  </si>
  <si>
    <t>Svislé konstrukce</t>
  </si>
  <si>
    <t>327325</t>
  </si>
  <si>
    <t>ZDI OPĚRNÉ, ZÁRUBNÍ, NÁBŘEŽNÍ ZE ŽELEZOVÉHO BETONU DO C30/37 (B37)</t>
  </si>
  <si>
    <t>1. část nové zdi 6,5*((2,730-0,100)+(2,500-0,100))/2*0,400 = 6,539 [A]_x000d_
2. část nové zdi 6,5*((3,0-0,100)+(2,770-0,100))/2*0,400 = 7,241 [B]_x000d_
dobetonávka (vyspravení) stávající zdi (odhad) 0,4*3,5*1,0 = 1,400 [C]_x000d_
Celkové množství = 15,180</t>
  </si>
  <si>
    <t>327365</t>
  </si>
  <si>
    <t>VÝZTUŽ ZDÍ OPĚRNÝCH, ZÁRUBNÍCH, NÁBŘEŽNÍCH Z OCELI 10505</t>
  </si>
  <si>
    <t>3380R1</t>
  </si>
  <si>
    <t>oplocení - kotvené na nové zdi, výška 1,80 m</t>
  </si>
  <si>
    <t>m</t>
  </si>
  <si>
    <t>dodávka a montáž:_x000d_
 - sloupky a vzpěry s povrchovou úpravou_x000d_
 - poplast. pletivo v=1,8 m_x000d_
 - ostnatý drát nad pletivem (poplastovaný)_x000d_
 - dodatečné kotvení sloupků do zdi</t>
  </si>
  <si>
    <t>3380R2</t>
  </si>
  <si>
    <t>oplocení - doplnění stávajícího oplocení výška 1,80 m</t>
  </si>
  <si>
    <t xml:space="preserve">dodávka a montáž:_x000d_
 - sloupky a vzpěry s povrchovou úpravou_x000d_
 - poplast. pletivo v=1,8 m_x000d_
 - ostnatý drát nnad pletivem (poplastovaný)_x000d_
 - dodatečné kotvení sloupků do zdi_x000d_
 - napojení na stávající oplocení_x000d_
 - odstranění a likvidace původního  poničeného oplocení</t>
  </si>
  <si>
    <t>3380R3</t>
  </si>
  <si>
    <t xml:space="preserve">oplocení - doplnění oplocení  před lícem zdi, výška 1,80 m</t>
  </si>
  <si>
    <t>dodávka a montáž:_x000d_
 - sloupky a vzpěry s povrchovou úpravou_x000d_
 - poplast. pletivo v=1,8 m_x000d_
 - betonové patky pro kotvení sloupků a vzpěr_x000d_
 - hladká podhrabová deska_x000d_
 - příslušné zemní práce</t>
  </si>
  <si>
    <t>4</t>
  </si>
  <si>
    <t>Vodorovné konstrukce</t>
  </si>
  <si>
    <t>451311</t>
  </si>
  <si>
    <t>PODKL A VÝPLŇ VRSTVY Z PROST BET DO C8/10</t>
  </si>
  <si>
    <t>podkladní vrstva pod podélnou drenáží_x000d_
(výška vrstvy podle vzorového příčného řezu)</t>
  </si>
  <si>
    <t>0,297*13,000 = 3,861 [A]</t>
  </si>
  <si>
    <t>451312</t>
  </si>
  <si>
    <t>PODKLADNÍ A VÝPLŇOVÉ VRSTVY Z PROSTÉHO BETONU C12/15</t>
  </si>
  <si>
    <t>podkladní beton tl. 200 mm pod základem opěrné zdi_x000d_
C12/15 X0</t>
  </si>
  <si>
    <t>3,600*0,200*(0,500+6,500+0,500+6,500+0,500) = 10,440 [A]</t>
  </si>
  <si>
    <t>45852</t>
  </si>
  <si>
    <t>VÝPLŇ ZA OPĚRAMI A ZDMI Z KAMENIVA DRCENÉHO</t>
  </si>
  <si>
    <t>ochranný zásyp izolace rubu dříku zdi nad geomembránou</t>
  </si>
  <si>
    <t>délka x plocha řezu 13,0*0,721 = 9,373 [A]</t>
  </si>
  <si>
    <t>45857</t>
  </si>
  <si>
    <t>a</t>
  </si>
  <si>
    <t>VÝPLŇ ZA OPĚRAMI A ZDMI Z KAMENIVA TĚŽENÉHO</t>
  </si>
  <si>
    <t>ochranný zásyp geomembrány</t>
  </si>
  <si>
    <t>2*0,150*1,40*14,0 = 5,880 [A]</t>
  </si>
  <si>
    <t>46457</t>
  </si>
  <si>
    <t>OK</t>
  </si>
  <si>
    <t>POHOZ DNA A SVAHŮ Z KAMENIVA TĚŽENÉHO</t>
  </si>
  <si>
    <t>původní kačírek včetně naložení a dovozu z mezideponie</t>
  </si>
  <si>
    <t>5</t>
  </si>
  <si>
    <t>Komunikace</t>
  </si>
  <si>
    <t>56130</t>
  </si>
  <si>
    <t>VOZOVKOVÉ VRSTVY Z MEZEROVITÉHO BETONU</t>
  </si>
  <si>
    <t>0,270*16,1 = 4,347 [A]</t>
  </si>
  <si>
    <t>572214</t>
  </si>
  <si>
    <t>SPOJOVACÍ POSTŘIK Z MODIFIK EMULZE DO 0,5KG/M2</t>
  </si>
  <si>
    <t>25,715 = 25,715 [A]</t>
  </si>
  <si>
    <t>574A43</t>
  </si>
  <si>
    <t>ASFALTOVÝ BETON PRO OBRUSNÉ VRSTVY ACO 11 TL. 50MM</t>
  </si>
  <si>
    <t>574E46</t>
  </si>
  <si>
    <t>ASFALTOVÝ BETON PRO PODKLADNÍ VRSTVY ACP 16+, 16S TL. 50MM</t>
  </si>
  <si>
    <t>21,018 = 21,018 [A]</t>
  </si>
  <si>
    <t>7</t>
  </si>
  <si>
    <t>Přidružená stavební výroba</t>
  </si>
  <si>
    <t>711212</t>
  </si>
  <si>
    <t>IZOLACE ZVLÁŠT KONSTR PROTI ZEM VLHK ASFALT PÁSY</t>
  </si>
  <si>
    <t>natavený asfaltový izolační pás u průchodů potrubí drenáže dříkem zdi</t>
  </si>
  <si>
    <t>2*1,0*1,0 = 2,000 [A]</t>
  </si>
  <si>
    <t>8</t>
  </si>
  <si>
    <t>Potrubí</t>
  </si>
  <si>
    <t>87533</t>
  </si>
  <si>
    <t>POTRUBÍ DREN Z TRUB PLAST DN DO 150MM</t>
  </si>
  <si>
    <t xml:space="preserve">drenážní potrubí DN 150 mm_x000d_
   T kusy u prostupů opěrnou zdí</t>
  </si>
  <si>
    <t>2*0,350 = 0,700 [A]</t>
  </si>
  <si>
    <t>875332</t>
  </si>
  <si>
    <t>POTRUBÍ DREN Z TRUB PLAST DN DO 150MM DĚROVANÝCH</t>
  </si>
  <si>
    <t>drenážní potrubí DN 150 mm</t>
  </si>
  <si>
    <t>13,0 = 13,000 [A]</t>
  </si>
  <si>
    <t>87534</t>
  </si>
  <si>
    <t>POTRUBÍ DREN Z TRUB PLAST DN DO 200MM</t>
  </si>
  <si>
    <t xml:space="preserve">trubka HDPE DN 180 s přírubou nebo HDPE deska příruby minim. 400x400x5 mm_x000d_
   resp pr. 400x5 mm vodotěsně navařená na trubku</t>
  </si>
  <si>
    <t>2*(0,400+0,150+0,050) = 1,200 [A]</t>
  </si>
  <si>
    <t>87644</t>
  </si>
  <si>
    <t>CHRÁNIČKY Z TRUB PLASTOVÝCH DN DO 250MM</t>
  </si>
  <si>
    <t>trubka HDPE, PE nebo PVC vložená do bednění (zajištění průchodu drenáže)</t>
  </si>
  <si>
    <t>2*(0,400+0,050) = 0,900 [A]</t>
  </si>
  <si>
    <t>9</t>
  </si>
  <si>
    <t>Ostatní konstrukce a práce</t>
  </si>
  <si>
    <t>917224</t>
  </si>
  <si>
    <t>SILNIČNÍ A CHODNÍKOVÉ OBRUBY Z BETONOVÝCH OBRUBNÍKŮ ŠÍŘ 150MM</t>
  </si>
  <si>
    <t>včetně dovozu použitelných obrubníků z mezideponie (viz pol. 11352)</t>
  </si>
  <si>
    <t>931316</t>
  </si>
  <si>
    <t>TĚSNĚNÍ DILATAČ SPAR ASF ZÁLIVKOU PRŮŘ DO 800MM2</t>
  </si>
  <si>
    <t>93620</t>
  </si>
  <si>
    <t>DROBNÉ DOPLŇK KONSTR PREFABRIK BETON A ŽELEZOBETON</t>
  </si>
  <si>
    <t>plotová prefabrikovaná stříška 500x500, tl. 55 mm</t>
  </si>
  <si>
    <t>délka x plocha v příč. řezu 13,0*0,025 = 0,325 [A]</t>
  </si>
  <si>
    <t>938543</t>
  </si>
  <si>
    <t>OČIŠTĚNÍ BETON KONSTR OTRYSKÁNÍM TLAK VODOU DO 1000 BARŮ</t>
  </si>
  <si>
    <t>očištění stávající , navazující betonové zdi</t>
  </si>
  <si>
    <t>0,40*3,5 = 1,400 [A]</t>
  </si>
  <si>
    <t>96713</t>
  </si>
  <si>
    <t>VYBOURÁNÍ ČÁSTÍ KONSTRUKCÍ KAMENNÝCH NA MC</t>
  </si>
  <si>
    <t>bourání zbytků původní opěrné zdi, včetně odvozu na skládku a uložení_x000d_
 (rozměry odhadem)</t>
  </si>
  <si>
    <t>13,0*0,500*3,0 = 19,500 [A]</t>
  </si>
  <si>
    <t>96715</t>
  </si>
  <si>
    <t>VYBOURÁNÍ ČÁSTÍ KONSTRUKCÍ BETON</t>
  </si>
  <si>
    <t>horní betonová část původní zdi_x000d_
včetně odvozu a uložení na skládku</t>
  </si>
  <si>
    <t>rozměry odhadem 14,0*0,350*0,450 = 2,205 [A]</t>
  </si>
  <si>
    <t>9671R1</t>
  </si>
  <si>
    <t>odstranění geotextilie pod kačírkem</t>
  </si>
  <si>
    <t>m2</t>
  </si>
  <si>
    <t>včetně odvozu na skládku, uložení a skládkovného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</si>
</sst>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7" xfId="0" applyFont="1" applyBorder="1" applyAlignment="1">
      <alignment wrapText="1"/>
    </xf>
    <xf numFmtId="0" fontId="7" fillId="0" borderId="0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201'!I3</f>
        <v>0</v>
      </c>
      <c r="D11" s="9">
        <f>SUMIFS('SO 201'!O:O,'SO 201'!A:A,"P")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SUMIFS(I9:I44,A9:A44,"P")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85">
      <c r="A10" s="35" t="s">
        <v>41</v>
      </c>
      <c r="B10" s="42"/>
      <c r="C10" s="43"/>
      <c r="D10" s="43"/>
      <c r="E10" s="37" t="s">
        <v>42</v>
      </c>
      <c r="F10" s="43"/>
      <c r="G10" s="43"/>
      <c r="H10" s="43"/>
      <c r="I10" s="43"/>
      <c r="J10" s="44"/>
    </row>
    <row r="11">
      <c r="A11" s="35" t="s">
        <v>36</v>
      </c>
      <c r="B11" s="35">
        <v>2</v>
      </c>
      <c r="C11" s="36" t="s">
        <v>43</v>
      </c>
      <c r="D11" s="35" t="s">
        <v>38</v>
      </c>
      <c r="E11" s="37" t="s">
        <v>44</v>
      </c>
      <c r="F11" s="38" t="s">
        <v>40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45">
      <c r="A12" s="35" t="s">
        <v>41</v>
      </c>
      <c r="B12" s="42"/>
      <c r="C12" s="43"/>
      <c r="D12" s="43"/>
      <c r="E12" s="37" t="s">
        <v>45</v>
      </c>
      <c r="F12" s="43"/>
      <c r="G12" s="43"/>
      <c r="H12" s="43"/>
      <c r="I12" s="43"/>
      <c r="J12" s="44"/>
    </row>
    <row r="13">
      <c r="A13" s="35" t="s">
        <v>36</v>
      </c>
      <c r="B13" s="35">
        <v>3</v>
      </c>
      <c r="C13" s="36" t="s">
        <v>46</v>
      </c>
      <c r="D13" s="35" t="s">
        <v>38</v>
      </c>
      <c r="E13" s="37" t="s">
        <v>47</v>
      </c>
      <c r="F13" s="38" t="s">
        <v>48</v>
      </c>
      <c r="G13" s="39">
        <v>1</v>
      </c>
      <c r="H13" s="40">
        <v>0</v>
      </c>
      <c r="I13" s="40">
        <f>ROUND(G13*H13,P4)</f>
        <v>0</v>
      </c>
      <c r="J13" s="38" t="s">
        <v>49</v>
      </c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37" t="s">
        <v>50</v>
      </c>
      <c r="F14" s="43"/>
      <c r="G14" s="43"/>
      <c r="H14" s="43"/>
      <c r="I14" s="43"/>
      <c r="J14" s="44"/>
    </row>
    <row r="15">
      <c r="A15" s="35" t="s">
        <v>36</v>
      </c>
      <c r="B15" s="35">
        <v>4</v>
      </c>
      <c r="C15" s="36" t="s">
        <v>51</v>
      </c>
      <c r="D15" s="35" t="s">
        <v>52</v>
      </c>
      <c r="E15" s="37" t="s">
        <v>53</v>
      </c>
      <c r="F15" s="38" t="s">
        <v>40</v>
      </c>
      <c r="G15" s="39">
        <v>2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41</v>
      </c>
      <c r="B16" s="42"/>
      <c r="C16" s="43"/>
      <c r="D16" s="43"/>
      <c r="E16" s="45"/>
      <c r="F16" s="43"/>
      <c r="G16" s="43"/>
      <c r="H16" s="43"/>
      <c r="I16" s="43"/>
      <c r="J16" s="44"/>
    </row>
    <row r="17">
      <c r="A17" s="35" t="s">
        <v>36</v>
      </c>
      <c r="B17" s="35">
        <v>5</v>
      </c>
      <c r="C17" s="36" t="s">
        <v>51</v>
      </c>
      <c r="D17" s="35" t="s">
        <v>54</v>
      </c>
      <c r="E17" s="37" t="s">
        <v>55</v>
      </c>
      <c r="F17" s="38" t="s">
        <v>40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45"/>
      <c r="F18" s="43"/>
      <c r="G18" s="43"/>
      <c r="H18" s="43"/>
      <c r="I18" s="43"/>
      <c r="J18" s="44"/>
    </row>
    <row r="19">
      <c r="A19" s="35" t="s">
        <v>36</v>
      </c>
      <c r="B19" s="35">
        <v>6</v>
      </c>
      <c r="C19" s="36" t="s">
        <v>56</v>
      </c>
      <c r="D19" s="35" t="s">
        <v>38</v>
      </c>
      <c r="E19" s="37" t="s">
        <v>57</v>
      </c>
      <c r="F19" s="38" t="s">
        <v>48</v>
      </c>
      <c r="G19" s="39">
        <v>1</v>
      </c>
      <c r="H19" s="40">
        <v>0</v>
      </c>
      <c r="I19" s="40">
        <f>ROUND(G19*H19,P4)</f>
        <v>0</v>
      </c>
      <c r="J19" s="38" t="s">
        <v>49</v>
      </c>
      <c r="O19" s="41">
        <f>I19*0.21</f>
        <v>0</v>
      </c>
      <c r="P19">
        <v>3</v>
      </c>
    </row>
    <row r="20">
      <c r="A20" s="35" t="s">
        <v>41</v>
      </c>
      <c r="B20" s="42"/>
      <c r="C20" s="43"/>
      <c r="D20" s="43"/>
      <c r="E20" s="37" t="s">
        <v>58</v>
      </c>
      <c r="F20" s="43"/>
      <c r="G20" s="43"/>
      <c r="H20" s="43"/>
      <c r="I20" s="43"/>
      <c r="J20" s="44"/>
    </row>
    <row r="21">
      <c r="A21" s="35" t="s">
        <v>36</v>
      </c>
      <c r="B21" s="35">
        <v>7</v>
      </c>
      <c r="C21" s="36" t="s">
        <v>59</v>
      </c>
      <c r="D21" s="35" t="s">
        <v>52</v>
      </c>
      <c r="E21" s="37" t="s">
        <v>60</v>
      </c>
      <c r="F21" s="38" t="s">
        <v>48</v>
      </c>
      <c r="G21" s="39">
        <v>1</v>
      </c>
      <c r="H21" s="40">
        <v>0</v>
      </c>
      <c r="I21" s="40">
        <f>ROUND(G21*H21,P4)</f>
        <v>0</v>
      </c>
      <c r="J21" s="38" t="s">
        <v>49</v>
      </c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37" t="s">
        <v>61</v>
      </c>
      <c r="F22" s="43"/>
      <c r="G22" s="43"/>
      <c r="H22" s="43"/>
      <c r="I22" s="43"/>
      <c r="J22" s="44"/>
    </row>
    <row r="23">
      <c r="A23" s="35" t="s">
        <v>36</v>
      </c>
      <c r="B23" s="35">
        <v>8</v>
      </c>
      <c r="C23" s="36" t="s">
        <v>59</v>
      </c>
      <c r="D23" s="35" t="s">
        <v>54</v>
      </c>
      <c r="E23" s="37" t="s">
        <v>60</v>
      </c>
      <c r="F23" s="38" t="s">
        <v>48</v>
      </c>
      <c r="G23" s="39">
        <v>1</v>
      </c>
      <c r="H23" s="40">
        <v>0</v>
      </c>
      <c r="I23" s="40">
        <f>ROUND(G23*H23,P4)</f>
        <v>0</v>
      </c>
      <c r="J23" s="38" t="s">
        <v>49</v>
      </c>
      <c r="O23" s="41">
        <f>I23*0.21</f>
        <v>0</v>
      </c>
      <c r="P23">
        <v>3</v>
      </c>
    </row>
    <row r="24" ht="30">
      <c r="A24" s="35" t="s">
        <v>41</v>
      </c>
      <c r="B24" s="42"/>
      <c r="C24" s="43"/>
      <c r="D24" s="43"/>
      <c r="E24" s="37" t="s">
        <v>62</v>
      </c>
      <c r="F24" s="43"/>
      <c r="G24" s="43"/>
      <c r="H24" s="43"/>
      <c r="I24" s="43"/>
      <c r="J24" s="44"/>
    </row>
    <row r="25">
      <c r="A25" s="35" t="s">
        <v>36</v>
      </c>
      <c r="B25" s="35">
        <v>9</v>
      </c>
      <c r="C25" s="36" t="s">
        <v>59</v>
      </c>
      <c r="D25" s="35" t="s">
        <v>63</v>
      </c>
      <c r="E25" s="37" t="s">
        <v>60</v>
      </c>
      <c r="F25" s="38" t="s">
        <v>48</v>
      </c>
      <c r="G25" s="39">
        <v>1</v>
      </c>
      <c r="H25" s="40">
        <v>0</v>
      </c>
      <c r="I25" s="40">
        <f>ROUND(G25*H25,P4)</f>
        <v>0</v>
      </c>
      <c r="J25" s="38" t="s">
        <v>49</v>
      </c>
      <c r="O25" s="41">
        <f>I25*0.21</f>
        <v>0</v>
      </c>
      <c r="P25">
        <v>3</v>
      </c>
    </row>
    <row r="26" ht="30">
      <c r="A26" s="35" t="s">
        <v>41</v>
      </c>
      <c r="B26" s="42"/>
      <c r="C26" s="43"/>
      <c r="D26" s="43"/>
      <c r="E26" s="37" t="s">
        <v>64</v>
      </c>
      <c r="F26" s="43"/>
      <c r="G26" s="43"/>
      <c r="H26" s="43"/>
      <c r="I26" s="43"/>
      <c r="J26" s="44"/>
    </row>
    <row r="27">
      <c r="A27" s="35" t="s">
        <v>36</v>
      </c>
      <c r="B27" s="35">
        <v>10</v>
      </c>
      <c r="C27" s="36" t="s">
        <v>59</v>
      </c>
      <c r="D27" s="35" t="s">
        <v>65</v>
      </c>
      <c r="E27" s="37" t="s">
        <v>60</v>
      </c>
      <c r="F27" s="38" t="s">
        <v>48</v>
      </c>
      <c r="G27" s="39">
        <v>1</v>
      </c>
      <c r="H27" s="40">
        <v>0</v>
      </c>
      <c r="I27" s="40">
        <f>ROUND(G27*H27,P4)</f>
        <v>0</v>
      </c>
      <c r="J27" s="38" t="s">
        <v>49</v>
      </c>
      <c r="O27" s="41">
        <f>I27*0.21</f>
        <v>0</v>
      </c>
      <c r="P27">
        <v>3</v>
      </c>
    </row>
    <row r="28" ht="30">
      <c r="A28" s="35" t="s">
        <v>41</v>
      </c>
      <c r="B28" s="42"/>
      <c r="C28" s="43"/>
      <c r="D28" s="43"/>
      <c r="E28" s="37" t="s">
        <v>66</v>
      </c>
      <c r="F28" s="43"/>
      <c r="G28" s="43"/>
      <c r="H28" s="43"/>
      <c r="I28" s="43"/>
      <c r="J28" s="44"/>
    </row>
    <row r="29">
      <c r="A29" s="35" t="s">
        <v>36</v>
      </c>
      <c r="B29" s="35">
        <v>11</v>
      </c>
      <c r="C29" s="36" t="s">
        <v>67</v>
      </c>
      <c r="D29" s="35" t="s">
        <v>52</v>
      </c>
      <c r="E29" s="37" t="s">
        <v>68</v>
      </c>
      <c r="F29" s="38" t="s">
        <v>48</v>
      </c>
      <c r="G29" s="39">
        <v>1</v>
      </c>
      <c r="H29" s="40">
        <v>0</v>
      </c>
      <c r="I29" s="40">
        <f>ROUND(G29*H29,P4)</f>
        <v>0</v>
      </c>
      <c r="J29" s="38" t="s">
        <v>49</v>
      </c>
      <c r="O29" s="41">
        <f>I29*0.21</f>
        <v>0</v>
      </c>
      <c r="P29">
        <v>3</v>
      </c>
    </row>
    <row r="30">
      <c r="A30" s="35" t="s">
        <v>41</v>
      </c>
      <c r="B30" s="42"/>
      <c r="C30" s="43"/>
      <c r="D30" s="43"/>
      <c r="E30" s="37" t="s">
        <v>69</v>
      </c>
      <c r="F30" s="43"/>
      <c r="G30" s="43"/>
      <c r="H30" s="43"/>
      <c r="I30" s="43"/>
      <c r="J30" s="44"/>
    </row>
    <row r="31">
      <c r="A31" s="35" t="s">
        <v>36</v>
      </c>
      <c r="B31" s="35">
        <v>12</v>
      </c>
      <c r="C31" s="36" t="s">
        <v>70</v>
      </c>
      <c r="D31" s="35" t="s">
        <v>38</v>
      </c>
      <c r="E31" s="37" t="s">
        <v>71</v>
      </c>
      <c r="F31" s="38" t="s">
        <v>40</v>
      </c>
      <c r="G31" s="39">
        <v>1</v>
      </c>
      <c r="H31" s="40">
        <v>0</v>
      </c>
      <c r="I31" s="40">
        <f>ROUND(G31*H31,P4)</f>
        <v>0</v>
      </c>
      <c r="J31" s="38" t="s">
        <v>49</v>
      </c>
      <c r="O31" s="41">
        <f>I31*0.21</f>
        <v>0</v>
      </c>
      <c r="P31">
        <v>3</v>
      </c>
    </row>
    <row r="32" ht="30">
      <c r="A32" s="35" t="s">
        <v>41</v>
      </c>
      <c r="B32" s="42"/>
      <c r="C32" s="43"/>
      <c r="D32" s="43"/>
      <c r="E32" s="37" t="s">
        <v>72</v>
      </c>
      <c r="F32" s="43"/>
      <c r="G32" s="43"/>
      <c r="H32" s="43"/>
      <c r="I32" s="43"/>
      <c r="J32" s="44"/>
    </row>
    <row r="33">
      <c r="A33" s="35" t="s">
        <v>36</v>
      </c>
      <c r="B33" s="35">
        <v>13</v>
      </c>
      <c r="C33" s="36" t="s">
        <v>73</v>
      </c>
      <c r="D33" s="35" t="s">
        <v>38</v>
      </c>
      <c r="E33" s="37" t="s">
        <v>74</v>
      </c>
      <c r="F33" s="38" t="s">
        <v>48</v>
      </c>
      <c r="G33" s="39">
        <v>1</v>
      </c>
      <c r="H33" s="40">
        <v>0</v>
      </c>
      <c r="I33" s="40">
        <f>ROUND(G33*H33,P4)</f>
        <v>0</v>
      </c>
      <c r="J33" s="38" t="s">
        <v>49</v>
      </c>
      <c r="O33" s="41">
        <f>I33*0.21</f>
        <v>0</v>
      </c>
      <c r="P33">
        <v>3</v>
      </c>
    </row>
    <row r="34">
      <c r="A34" s="35" t="s">
        <v>41</v>
      </c>
      <c r="B34" s="42"/>
      <c r="C34" s="43"/>
      <c r="D34" s="43"/>
      <c r="E34" s="37" t="s">
        <v>75</v>
      </c>
      <c r="F34" s="43"/>
      <c r="G34" s="43"/>
      <c r="H34" s="43"/>
      <c r="I34" s="43"/>
      <c r="J34" s="44"/>
    </row>
    <row r="35">
      <c r="A35" s="35" t="s">
        <v>36</v>
      </c>
      <c r="B35" s="35">
        <v>14</v>
      </c>
      <c r="C35" s="36" t="s">
        <v>76</v>
      </c>
      <c r="D35" s="35" t="s">
        <v>38</v>
      </c>
      <c r="E35" s="37" t="s">
        <v>77</v>
      </c>
      <c r="F35" s="38" t="s">
        <v>48</v>
      </c>
      <c r="G35" s="39">
        <v>1</v>
      </c>
      <c r="H35" s="40">
        <v>0</v>
      </c>
      <c r="I35" s="40">
        <f>ROUND(G35*H35,P4)</f>
        <v>0</v>
      </c>
      <c r="J35" s="38" t="s">
        <v>49</v>
      </c>
      <c r="O35" s="41">
        <f>I35*0.21</f>
        <v>0</v>
      </c>
      <c r="P35">
        <v>3</v>
      </c>
    </row>
    <row r="36">
      <c r="A36" s="35" t="s">
        <v>41</v>
      </c>
      <c r="B36" s="42"/>
      <c r="C36" s="43"/>
      <c r="D36" s="43"/>
      <c r="E36" s="45" t="s">
        <v>38</v>
      </c>
      <c r="F36" s="43"/>
      <c r="G36" s="43"/>
      <c r="H36" s="43"/>
      <c r="I36" s="43"/>
      <c r="J36" s="44"/>
    </row>
    <row r="37">
      <c r="A37" s="35" t="s">
        <v>36</v>
      </c>
      <c r="B37" s="35">
        <v>15</v>
      </c>
      <c r="C37" s="36" t="s">
        <v>78</v>
      </c>
      <c r="D37" s="35" t="s">
        <v>38</v>
      </c>
      <c r="E37" s="37" t="s">
        <v>79</v>
      </c>
      <c r="F37" s="38" t="s">
        <v>40</v>
      </c>
      <c r="G37" s="39">
        <v>1</v>
      </c>
      <c r="H37" s="40">
        <v>0</v>
      </c>
      <c r="I37" s="40">
        <f>ROUND(G37*H37,P4)</f>
        <v>0</v>
      </c>
      <c r="J37" s="38" t="s">
        <v>49</v>
      </c>
      <c r="O37" s="41">
        <f>I37*0.21</f>
        <v>0</v>
      </c>
      <c r="P37">
        <v>3</v>
      </c>
    </row>
    <row r="38">
      <c r="A38" s="35" t="s">
        <v>41</v>
      </c>
      <c r="B38" s="42"/>
      <c r="C38" s="43"/>
      <c r="D38" s="43"/>
      <c r="E38" s="45" t="s">
        <v>38</v>
      </c>
      <c r="F38" s="43"/>
      <c r="G38" s="43"/>
      <c r="H38" s="43"/>
      <c r="I38" s="43"/>
      <c r="J38" s="44"/>
    </row>
    <row r="39">
      <c r="A39" s="35" t="s">
        <v>36</v>
      </c>
      <c r="B39" s="35">
        <v>16</v>
      </c>
      <c r="C39" s="36" t="s">
        <v>80</v>
      </c>
      <c r="D39" s="35" t="s">
        <v>54</v>
      </c>
      <c r="E39" s="37" t="s">
        <v>81</v>
      </c>
      <c r="F39" s="38" t="s">
        <v>48</v>
      </c>
      <c r="G39" s="39">
        <v>1</v>
      </c>
      <c r="H39" s="40">
        <v>0</v>
      </c>
      <c r="I39" s="40">
        <f>ROUND(G39*H39,P4)</f>
        <v>0</v>
      </c>
      <c r="J39" s="38" t="s">
        <v>49</v>
      </c>
      <c r="O39" s="41">
        <f>I39*0.21</f>
        <v>0</v>
      </c>
      <c r="P39">
        <v>3</v>
      </c>
    </row>
    <row r="40">
      <c r="A40" s="35" t="s">
        <v>41</v>
      </c>
      <c r="B40" s="42"/>
      <c r="C40" s="43"/>
      <c r="D40" s="43"/>
      <c r="E40" s="37" t="s">
        <v>82</v>
      </c>
      <c r="F40" s="43"/>
      <c r="G40" s="43"/>
      <c r="H40" s="43"/>
      <c r="I40" s="43"/>
      <c r="J40" s="44"/>
    </row>
    <row r="41">
      <c r="A41" s="35" t="s">
        <v>36</v>
      </c>
      <c r="B41" s="35">
        <v>17</v>
      </c>
      <c r="C41" s="36" t="s">
        <v>83</v>
      </c>
      <c r="D41" s="35" t="s">
        <v>38</v>
      </c>
      <c r="E41" s="37" t="s">
        <v>84</v>
      </c>
      <c r="F41" s="38" t="s">
        <v>85</v>
      </c>
      <c r="G41" s="39">
        <v>2</v>
      </c>
      <c r="H41" s="40">
        <v>0</v>
      </c>
      <c r="I41" s="40">
        <f>ROUND(G41*H41,P4)</f>
        <v>0</v>
      </c>
      <c r="J41" s="38" t="s">
        <v>49</v>
      </c>
      <c r="O41" s="41">
        <f>I41*0.21</f>
        <v>0</v>
      </c>
      <c r="P41">
        <v>3</v>
      </c>
    </row>
    <row r="42">
      <c r="A42" s="35" t="s">
        <v>41</v>
      </c>
      <c r="B42" s="42"/>
      <c r="C42" s="43"/>
      <c r="D42" s="43"/>
      <c r="E42" s="45" t="s">
        <v>38</v>
      </c>
      <c r="F42" s="43"/>
      <c r="G42" s="43"/>
      <c r="H42" s="43"/>
      <c r="I42" s="43"/>
      <c r="J42" s="44"/>
    </row>
    <row r="43">
      <c r="A43" s="35" t="s">
        <v>36</v>
      </c>
      <c r="B43" s="35">
        <v>18</v>
      </c>
      <c r="C43" s="36" t="s">
        <v>86</v>
      </c>
      <c r="D43" s="35" t="s">
        <v>38</v>
      </c>
      <c r="E43" s="37" t="s">
        <v>87</v>
      </c>
      <c r="F43" s="38" t="s">
        <v>48</v>
      </c>
      <c r="G43" s="39">
        <v>1</v>
      </c>
      <c r="H43" s="40">
        <v>0</v>
      </c>
      <c r="I43" s="40">
        <f>ROUND(G43*H43,P4)</f>
        <v>0</v>
      </c>
      <c r="J43" s="38" t="s">
        <v>49</v>
      </c>
      <c r="O43" s="41">
        <f>I43*0.21</f>
        <v>0</v>
      </c>
      <c r="P43">
        <v>3</v>
      </c>
    </row>
    <row r="44">
      <c r="A44" s="35" t="s">
        <v>41</v>
      </c>
      <c r="B44" s="46"/>
      <c r="C44" s="47"/>
      <c r="D44" s="47"/>
      <c r="E44" s="48" t="s">
        <v>38</v>
      </c>
      <c r="F44" s="47"/>
      <c r="G44" s="47"/>
      <c r="H44" s="47"/>
      <c r="I44" s="47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SUMIFS(I8:I171,A8:A171,"SD")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SUMIFS(I9:I17,A9:A17,"P")</f>
        <v>0</v>
      </c>
      <c r="J8" s="34"/>
    </row>
    <row r="9" ht="30">
      <c r="A9" s="35" t="s">
        <v>36</v>
      </c>
      <c r="B9" s="35">
        <v>1</v>
      </c>
      <c r="C9" s="36" t="s">
        <v>88</v>
      </c>
      <c r="D9" s="35" t="s">
        <v>38</v>
      </c>
      <c r="E9" s="37" t="s">
        <v>89</v>
      </c>
      <c r="F9" s="38" t="s">
        <v>90</v>
      </c>
      <c r="G9" s="39">
        <v>214.24600000000001</v>
      </c>
      <c r="H9" s="40">
        <v>0</v>
      </c>
      <c r="I9" s="40">
        <f>ROUND(G9*H9,P4)</f>
        <v>0</v>
      </c>
      <c r="J9" s="38" t="s">
        <v>49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5" t="s">
        <v>38</v>
      </c>
      <c r="F10" s="43"/>
      <c r="G10" s="43"/>
      <c r="H10" s="43"/>
      <c r="I10" s="43"/>
      <c r="J10" s="44"/>
    </row>
    <row r="11">
      <c r="A11" s="35" t="s">
        <v>91</v>
      </c>
      <c r="B11" s="42"/>
      <c r="C11" s="43"/>
      <c r="D11" s="43"/>
      <c r="E11" s="50" t="s">
        <v>92</v>
      </c>
      <c r="F11" s="43"/>
      <c r="G11" s="43"/>
      <c r="H11" s="43"/>
      <c r="I11" s="43"/>
      <c r="J11" s="44"/>
    </row>
    <row r="12" ht="30">
      <c r="A12" s="35" t="s">
        <v>36</v>
      </c>
      <c r="B12" s="35">
        <v>2</v>
      </c>
      <c r="C12" s="36" t="s">
        <v>93</v>
      </c>
      <c r="D12" s="35" t="s">
        <v>38</v>
      </c>
      <c r="E12" s="37" t="s">
        <v>94</v>
      </c>
      <c r="F12" s="38" t="s">
        <v>90</v>
      </c>
      <c r="G12" s="39">
        <v>19.859000000000002</v>
      </c>
      <c r="H12" s="40">
        <v>0</v>
      </c>
      <c r="I12" s="40">
        <f>ROUND(G12*H12,P4)</f>
        <v>0</v>
      </c>
      <c r="J12" s="38" t="s">
        <v>49</v>
      </c>
      <c r="O12" s="41">
        <f>I12*0.21</f>
        <v>0</v>
      </c>
      <c r="P12">
        <v>3</v>
      </c>
    </row>
    <row r="13">
      <c r="A13" s="35" t="s">
        <v>41</v>
      </c>
      <c r="B13" s="42"/>
      <c r="C13" s="43"/>
      <c r="D13" s="43"/>
      <c r="E13" s="37" t="s">
        <v>95</v>
      </c>
      <c r="F13" s="43"/>
      <c r="G13" s="43"/>
      <c r="H13" s="43"/>
      <c r="I13" s="43"/>
      <c r="J13" s="44"/>
    </row>
    <row r="14" ht="45">
      <c r="A14" s="35" t="s">
        <v>91</v>
      </c>
      <c r="B14" s="42"/>
      <c r="C14" s="43"/>
      <c r="D14" s="43"/>
      <c r="E14" s="50" t="s">
        <v>96</v>
      </c>
      <c r="F14" s="43"/>
      <c r="G14" s="43"/>
      <c r="H14" s="43"/>
      <c r="I14" s="43"/>
      <c r="J14" s="44"/>
    </row>
    <row r="15" ht="30">
      <c r="A15" s="35" t="s">
        <v>36</v>
      </c>
      <c r="B15" s="35">
        <v>3</v>
      </c>
      <c r="C15" s="36" t="s">
        <v>97</v>
      </c>
      <c r="D15" s="35" t="s">
        <v>38</v>
      </c>
      <c r="E15" s="37" t="s">
        <v>98</v>
      </c>
      <c r="F15" s="38" t="s">
        <v>90</v>
      </c>
      <c r="G15" s="39">
        <v>52.649999999999999</v>
      </c>
      <c r="H15" s="40">
        <v>0</v>
      </c>
      <c r="I15" s="40">
        <f>ROUND(G15*H15,P4)</f>
        <v>0</v>
      </c>
      <c r="J15" s="38" t="s">
        <v>49</v>
      </c>
      <c r="O15" s="41">
        <f>I15*0.21</f>
        <v>0</v>
      </c>
      <c r="P15">
        <v>3</v>
      </c>
    </row>
    <row r="16">
      <c r="A16" s="35" t="s">
        <v>41</v>
      </c>
      <c r="B16" s="42"/>
      <c r="C16" s="43"/>
      <c r="D16" s="43"/>
      <c r="E16" s="45" t="s">
        <v>38</v>
      </c>
      <c r="F16" s="43"/>
      <c r="G16" s="43"/>
      <c r="H16" s="43"/>
      <c r="I16" s="43"/>
      <c r="J16" s="44"/>
    </row>
    <row r="17">
      <c r="A17" s="35" t="s">
        <v>91</v>
      </c>
      <c r="B17" s="42"/>
      <c r="C17" s="43"/>
      <c r="D17" s="43"/>
      <c r="E17" s="50" t="s">
        <v>99</v>
      </c>
      <c r="F17" s="43"/>
      <c r="G17" s="43"/>
      <c r="H17" s="43"/>
      <c r="I17" s="43"/>
      <c r="J17" s="44"/>
    </row>
    <row r="18">
      <c r="A18" s="29" t="s">
        <v>33</v>
      </c>
      <c r="B18" s="30"/>
      <c r="C18" s="31" t="s">
        <v>100</v>
      </c>
      <c r="D18" s="32"/>
      <c r="E18" s="29" t="s">
        <v>101</v>
      </c>
      <c r="F18" s="32"/>
      <c r="G18" s="32"/>
      <c r="H18" s="32"/>
      <c r="I18" s="33">
        <f>SUMIFS(I19:I72,A19:A72,"P")</f>
        <v>0</v>
      </c>
      <c r="J18" s="34"/>
    </row>
    <row r="19">
      <c r="A19" s="35" t="s">
        <v>36</v>
      </c>
      <c r="B19" s="35">
        <v>4</v>
      </c>
      <c r="C19" s="36" t="s">
        <v>102</v>
      </c>
      <c r="D19" s="35" t="s">
        <v>38</v>
      </c>
      <c r="E19" s="37" t="s">
        <v>103</v>
      </c>
      <c r="F19" s="38" t="s">
        <v>104</v>
      </c>
      <c r="G19" s="39">
        <v>26.106999999999999</v>
      </c>
      <c r="H19" s="40">
        <v>0</v>
      </c>
      <c r="I19" s="40">
        <f>ROUND(G19*H19,P4)</f>
        <v>0</v>
      </c>
      <c r="J19" s="38" t="s">
        <v>49</v>
      </c>
      <c r="O19" s="41">
        <f>I19*0.21</f>
        <v>0</v>
      </c>
      <c r="P19">
        <v>3</v>
      </c>
    </row>
    <row r="20" ht="30">
      <c r="A20" s="35" t="s">
        <v>41</v>
      </c>
      <c r="B20" s="42"/>
      <c r="C20" s="43"/>
      <c r="D20" s="43"/>
      <c r="E20" s="37" t="s">
        <v>105</v>
      </c>
      <c r="F20" s="43"/>
      <c r="G20" s="43"/>
      <c r="H20" s="43"/>
      <c r="I20" s="43"/>
      <c r="J20" s="44"/>
    </row>
    <row r="21">
      <c r="A21" s="35" t="s">
        <v>91</v>
      </c>
      <c r="B21" s="42"/>
      <c r="C21" s="43"/>
      <c r="D21" s="43"/>
      <c r="E21" s="50" t="s">
        <v>106</v>
      </c>
      <c r="F21" s="43"/>
      <c r="G21" s="43"/>
      <c r="H21" s="43"/>
      <c r="I21" s="43"/>
      <c r="J21" s="44"/>
    </row>
    <row r="22">
      <c r="A22" s="35" t="s">
        <v>36</v>
      </c>
      <c r="B22" s="35">
        <v>5</v>
      </c>
      <c r="C22" s="36" t="s">
        <v>107</v>
      </c>
      <c r="D22" s="35" t="s">
        <v>38</v>
      </c>
      <c r="E22" s="37" t="s">
        <v>108</v>
      </c>
      <c r="F22" s="38" t="s">
        <v>109</v>
      </c>
      <c r="G22" s="39">
        <v>12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41</v>
      </c>
      <c r="B23" s="42"/>
      <c r="C23" s="43"/>
      <c r="D23" s="43"/>
      <c r="E23" s="45" t="s">
        <v>38</v>
      </c>
      <c r="F23" s="43"/>
      <c r="G23" s="43"/>
      <c r="H23" s="43"/>
      <c r="I23" s="43"/>
      <c r="J23" s="44"/>
    </row>
    <row r="24">
      <c r="A24" s="35" t="s">
        <v>36</v>
      </c>
      <c r="B24" s="35">
        <v>6</v>
      </c>
      <c r="C24" s="36" t="s">
        <v>110</v>
      </c>
      <c r="D24" s="35" t="s">
        <v>38</v>
      </c>
      <c r="E24" s="37" t="s">
        <v>111</v>
      </c>
      <c r="F24" s="38" t="s">
        <v>112</v>
      </c>
      <c r="G24" s="39">
        <v>6.4290000000000003</v>
      </c>
      <c r="H24" s="40">
        <v>0</v>
      </c>
      <c r="I24" s="40">
        <f>ROUND(G24*H24,P4)</f>
        <v>0</v>
      </c>
      <c r="J24" s="38" t="s">
        <v>49</v>
      </c>
      <c r="O24" s="41">
        <f>I24*0.21</f>
        <v>0</v>
      </c>
      <c r="P24">
        <v>3</v>
      </c>
    </row>
    <row r="25">
      <c r="A25" s="35" t="s">
        <v>41</v>
      </c>
      <c r="B25" s="42"/>
      <c r="C25" s="43"/>
      <c r="D25" s="43"/>
      <c r="E25" s="37" t="s">
        <v>113</v>
      </c>
      <c r="F25" s="43"/>
      <c r="G25" s="43"/>
      <c r="H25" s="43"/>
      <c r="I25" s="43"/>
      <c r="J25" s="44"/>
    </row>
    <row r="26">
      <c r="A26" s="35" t="s">
        <v>91</v>
      </c>
      <c r="B26" s="42"/>
      <c r="C26" s="43"/>
      <c r="D26" s="43"/>
      <c r="E26" s="50" t="s">
        <v>114</v>
      </c>
      <c r="F26" s="43"/>
      <c r="G26" s="43"/>
      <c r="H26" s="43"/>
      <c r="I26" s="43"/>
      <c r="J26" s="44"/>
    </row>
    <row r="27">
      <c r="A27" s="35" t="s">
        <v>36</v>
      </c>
      <c r="B27" s="35">
        <v>7</v>
      </c>
      <c r="C27" s="36" t="s">
        <v>115</v>
      </c>
      <c r="D27" s="35" t="s">
        <v>38</v>
      </c>
      <c r="E27" s="37" t="s">
        <v>116</v>
      </c>
      <c r="F27" s="38" t="s">
        <v>117</v>
      </c>
      <c r="G27" s="39">
        <v>16.07</v>
      </c>
      <c r="H27" s="40">
        <v>0</v>
      </c>
      <c r="I27" s="40">
        <f>ROUND(G27*H27,P4)</f>
        <v>0</v>
      </c>
      <c r="J27" s="38" t="s">
        <v>49</v>
      </c>
      <c r="O27" s="41">
        <f>I27*0.21</f>
        <v>0</v>
      </c>
      <c r="P27">
        <v>3</v>
      </c>
    </row>
    <row r="28">
      <c r="A28" s="35" t="s">
        <v>41</v>
      </c>
      <c r="B28" s="42"/>
      <c r="C28" s="43"/>
      <c r="D28" s="43"/>
      <c r="E28" s="37" t="s">
        <v>118</v>
      </c>
      <c r="F28" s="43"/>
      <c r="G28" s="43"/>
      <c r="H28" s="43"/>
      <c r="I28" s="43"/>
      <c r="J28" s="44"/>
    </row>
    <row r="29">
      <c r="A29" s="35" t="s">
        <v>91</v>
      </c>
      <c r="B29" s="42"/>
      <c r="C29" s="43"/>
      <c r="D29" s="43"/>
      <c r="E29" s="50" t="s">
        <v>119</v>
      </c>
      <c r="F29" s="43"/>
      <c r="G29" s="43"/>
      <c r="H29" s="43"/>
      <c r="I29" s="43"/>
      <c r="J29" s="44"/>
    </row>
    <row r="30">
      <c r="A30" s="35" t="s">
        <v>36</v>
      </c>
      <c r="B30" s="35">
        <v>8</v>
      </c>
      <c r="C30" s="36" t="s">
        <v>120</v>
      </c>
      <c r="D30" s="35" t="s">
        <v>38</v>
      </c>
      <c r="E30" s="37" t="s">
        <v>121</v>
      </c>
      <c r="F30" s="38" t="s">
        <v>112</v>
      </c>
      <c r="G30" s="39">
        <v>2.5720000000000001</v>
      </c>
      <c r="H30" s="40">
        <v>0</v>
      </c>
      <c r="I30" s="40">
        <f>ROUND(G30*H30,P4)</f>
        <v>0</v>
      </c>
      <c r="J30" s="38" t="s">
        <v>49</v>
      </c>
      <c r="O30" s="41">
        <f>I30*0.21</f>
        <v>0</v>
      </c>
      <c r="P30">
        <v>3</v>
      </c>
    </row>
    <row r="31">
      <c r="A31" s="35" t="s">
        <v>41</v>
      </c>
      <c r="B31" s="42"/>
      <c r="C31" s="43"/>
      <c r="D31" s="43"/>
      <c r="E31" s="37" t="s">
        <v>122</v>
      </c>
      <c r="F31" s="43"/>
      <c r="G31" s="43"/>
      <c r="H31" s="43"/>
      <c r="I31" s="43"/>
      <c r="J31" s="44"/>
    </row>
    <row r="32">
      <c r="A32" s="35" t="s">
        <v>91</v>
      </c>
      <c r="B32" s="42"/>
      <c r="C32" s="43"/>
      <c r="D32" s="43"/>
      <c r="E32" s="50" t="s">
        <v>123</v>
      </c>
      <c r="F32" s="43"/>
      <c r="G32" s="43"/>
      <c r="H32" s="43"/>
      <c r="I32" s="43"/>
      <c r="J32" s="44"/>
    </row>
    <row r="33">
      <c r="A33" s="35" t="s">
        <v>36</v>
      </c>
      <c r="B33" s="35">
        <v>9</v>
      </c>
      <c r="C33" s="36" t="s">
        <v>124</v>
      </c>
      <c r="D33" s="35" t="s">
        <v>38</v>
      </c>
      <c r="E33" s="37" t="s">
        <v>125</v>
      </c>
      <c r="F33" s="38" t="s">
        <v>112</v>
      </c>
      <c r="G33" s="39">
        <v>2.6219999999999999</v>
      </c>
      <c r="H33" s="40">
        <v>0</v>
      </c>
      <c r="I33" s="40">
        <f>ROUND(G33*H33,P4)</f>
        <v>0</v>
      </c>
      <c r="J33" s="38" t="s">
        <v>49</v>
      </c>
      <c r="O33" s="41">
        <f>I33*0.21</f>
        <v>0</v>
      </c>
      <c r="P33">
        <v>3</v>
      </c>
    </row>
    <row r="34">
      <c r="A34" s="35" t="s">
        <v>41</v>
      </c>
      <c r="B34" s="42"/>
      <c r="C34" s="43"/>
      <c r="D34" s="43"/>
      <c r="E34" s="37" t="s">
        <v>126</v>
      </c>
      <c r="F34" s="43"/>
      <c r="G34" s="43"/>
      <c r="H34" s="43"/>
      <c r="I34" s="43"/>
      <c r="J34" s="44"/>
    </row>
    <row r="35">
      <c r="A35" s="35" t="s">
        <v>91</v>
      </c>
      <c r="B35" s="42"/>
      <c r="C35" s="43"/>
      <c r="D35" s="43"/>
      <c r="E35" s="50" t="s">
        <v>127</v>
      </c>
      <c r="F35" s="43"/>
      <c r="G35" s="43"/>
      <c r="H35" s="43"/>
      <c r="I35" s="43"/>
      <c r="J35" s="44"/>
    </row>
    <row r="36">
      <c r="A36" s="35" t="s">
        <v>36</v>
      </c>
      <c r="B36" s="35">
        <v>10</v>
      </c>
      <c r="C36" s="36" t="s">
        <v>128</v>
      </c>
      <c r="D36" s="35" t="s">
        <v>38</v>
      </c>
      <c r="E36" s="37" t="s">
        <v>129</v>
      </c>
      <c r="F36" s="38" t="s">
        <v>112</v>
      </c>
      <c r="G36" s="39">
        <v>49.656999999999996</v>
      </c>
      <c r="H36" s="40">
        <v>0</v>
      </c>
      <c r="I36" s="40">
        <f>ROUND(G36*H36,P4)</f>
        <v>0</v>
      </c>
      <c r="J36" s="38" t="s">
        <v>49</v>
      </c>
      <c r="O36" s="41">
        <f>I36*0.21</f>
        <v>0</v>
      </c>
      <c r="P36">
        <v>3</v>
      </c>
    </row>
    <row r="37">
      <c r="A37" s="35" t="s">
        <v>41</v>
      </c>
      <c r="B37" s="42"/>
      <c r="C37" s="43"/>
      <c r="D37" s="43"/>
      <c r="E37" s="37" t="s">
        <v>130</v>
      </c>
      <c r="F37" s="43"/>
      <c r="G37" s="43"/>
      <c r="H37" s="43"/>
      <c r="I37" s="43"/>
      <c r="J37" s="44"/>
    </row>
    <row r="38">
      <c r="A38" s="35" t="s">
        <v>91</v>
      </c>
      <c r="B38" s="42"/>
      <c r="C38" s="43"/>
      <c r="D38" s="43"/>
      <c r="E38" s="50" t="s">
        <v>131</v>
      </c>
      <c r="F38" s="43"/>
      <c r="G38" s="43"/>
      <c r="H38" s="43"/>
      <c r="I38" s="43"/>
      <c r="J38" s="44"/>
    </row>
    <row r="39">
      <c r="A39" s="35" t="s">
        <v>36</v>
      </c>
      <c r="B39" s="35">
        <v>11</v>
      </c>
      <c r="C39" s="36" t="s">
        <v>132</v>
      </c>
      <c r="D39" s="35" t="s">
        <v>38</v>
      </c>
      <c r="E39" s="37" t="s">
        <v>133</v>
      </c>
      <c r="F39" s="38" t="s">
        <v>112</v>
      </c>
      <c r="G39" s="39">
        <v>49.656999999999996</v>
      </c>
      <c r="H39" s="40">
        <v>0</v>
      </c>
      <c r="I39" s="40">
        <f>ROUND(G39*H39,P4)</f>
        <v>0</v>
      </c>
      <c r="J39" s="38" t="s">
        <v>49</v>
      </c>
      <c r="O39" s="41">
        <f>I39*0.21</f>
        <v>0</v>
      </c>
      <c r="P39">
        <v>3</v>
      </c>
    </row>
    <row r="40">
      <c r="A40" s="35" t="s">
        <v>41</v>
      </c>
      <c r="B40" s="42"/>
      <c r="C40" s="43"/>
      <c r="D40" s="43"/>
      <c r="E40" s="37" t="s">
        <v>134</v>
      </c>
      <c r="F40" s="43"/>
      <c r="G40" s="43"/>
      <c r="H40" s="43"/>
      <c r="I40" s="43"/>
      <c r="J40" s="44"/>
    </row>
    <row r="41">
      <c r="A41" s="35" t="s">
        <v>91</v>
      </c>
      <c r="B41" s="42"/>
      <c r="C41" s="43"/>
      <c r="D41" s="43"/>
      <c r="E41" s="50" t="s">
        <v>135</v>
      </c>
      <c r="F41" s="43"/>
      <c r="G41" s="43"/>
      <c r="H41" s="43"/>
      <c r="I41" s="43"/>
      <c r="J41" s="44"/>
    </row>
    <row r="42">
      <c r="A42" s="35" t="s">
        <v>36</v>
      </c>
      <c r="B42" s="35">
        <v>12</v>
      </c>
      <c r="C42" s="36" t="s">
        <v>136</v>
      </c>
      <c r="D42" s="35" t="s">
        <v>38</v>
      </c>
      <c r="E42" s="37" t="s">
        <v>137</v>
      </c>
      <c r="F42" s="38" t="s">
        <v>112</v>
      </c>
      <c r="G42" s="39">
        <v>107.123</v>
      </c>
      <c r="H42" s="40">
        <v>0</v>
      </c>
      <c r="I42" s="40">
        <f>ROUND(G42*H42,P4)</f>
        <v>0</v>
      </c>
      <c r="J42" s="38" t="s">
        <v>49</v>
      </c>
      <c r="O42" s="41">
        <f>I42*0.21</f>
        <v>0</v>
      </c>
      <c r="P42">
        <v>3</v>
      </c>
    </row>
    <row r="43">
      <c r="A43" s="35" t="s">
        <v>41</v>
      </c>
      <c r="B43" s="42"/>
      <c r="C43" s="43"/>
      <c r="D43" s="43"/>
      <c r="E43" s="37" t="s">
        <v>138</v>
      </c>
      <c r="F43" s="43"/>
      <c r="G43" s="43"/>
      <c r="H43" s="43"/>
      <c r="I43" s="43"/>
      <c r="J43" s="44"/>
    </row>
    <row r="44" ht="45">
      <c r="A44" s="35" t="s">
        <v>91</v>
      </c>
      <c r="B44" s="42"/>
      <c r="C44" s="43"/>
      <c r="D44" s="43"/>
      <c r="E44" s="50" t="s">
        <v>139</v>
      </c>
      <c r="F44" s="43"/>
      <c r="G44" s="43"/>
      <c r="H44" s="43"/>
      <c r="I44" s="43"/>
      <c r="J44" s="44"/>
    </row>
    <row r="45">
      <c r="A45" s="35" t="s">
        <v>36</v>
      </c>
      <c r="B45" s="35">
        <v>13</v>
      </c>
      <c r="C45" s="36" t="s">
        <v>140</v>
      </c>
      <c r="D45" s="35" t="s">
        <v>38</v>
      </c>
      <c r="E45" s="37" t="s">
        <v>141</v>
      </c>
      <c r="F45" s="38" t="s">
        <v>112</v>
      </c>
      <c r="G45" s="39">
        <v>156.78</v>
      </c>
      <c r="H45" s="40">
        <v>0</v>
      </c>
      <c r="I45" s="40">
        <f>ROUND(G45*H45,P4)</f>
        <v>0</v>
      </c>
      <c r="J45" s="38" t="s">
        <v>49</v>
      </c>
      <c r="O45" s="41">
        <f>I45*0.21</f>
        <v>0</v>
      </c>
      <c r="P45">
        <v>3</v>
      </c>
    </row>
    <row r="46">
      <c r="A46" s="35" t="s">
        <v>41</v>
      </c>
      <c r="B46" s="42"/>
      <c r="C46" s="43"/>
      <c r="D46" s="43"/>
      <c r="E46" s="37" t="s">
        <v>142</v>
      </c>
      <c r="F46" s="43"/>
      <c r="G46" s="43"/>
      <c r="H46" s="43"/>
      <c r="I46" s="43"/>
      <c r="J46" s="44"/>
    </row>
    <row r="47">
      <c r="A47" s="35" t="s">
        <v>91</v>
      </c>
      <c r="B47" s="42"/>
      <c r="C47" s="43"/>
      <c r="D47" s="43"/>
      <c r="E47" s="50" t="s">
        <v>143</v>
      </c>
      <c r="F47" s="43"/>
      <c r="G47" s="43"/>
      <c r="H47" s="43"/>
      <c r="I47" s="43"/>
      <c r="J47" s="44"/>
    </row>
    <row r="48">
      <c r="A48" s="35" t="s">
        <v>36</v>
      </c>
      <c r="B48" s="35">
        <v>14</v>
      </c>
      <c r="C48" s="36" t="s">
        <v>144</v>
      </c>
      <c r="D48" s="35" t="s">
        <v>38</v>
      </c>
      <c r="E48" s="37" t="s">
        <v>145</v>
      </c>
      <c r="F48" s="38" t="s">
        <v>112</v>
      </c>
      <c r="G48" s="39">
        <v>49.656999999999996</v>
      </c>
      <c r="H48" s="40">
        <v>0</v>
      </c>
      <c r="I48" s="40">
        <f>ROUND(G48*H48,P4)</f>
        <v>0</v>
      </c>
      <c r="J48" s="38" t="s">
        <v>49</v>
      </c>
      <c r="O48" s="41">
        <f>I48*0.21</f>
        <v>0</v>
      </c>
      <c r="P48">
        <v>3</v>
      </c>
    </row>
    <row r="49" ht="30">
      <c r="A49" s="35" t="s">
        <v>41</v>
      </c>
      <c r="B49" s="42"/>
      <c r="C49" s="43"/>
      <c r="D49" s="43"/>
      <c r="E49" s="37" t="s">
        <v>146</v>
      </c>
      <c r="F49" s="43"/>
      <c r="G49" s="43"/>
      <c r="H49" s="43"/>
      <c r="I49" s="43"/>
      <c r="J49" s="44"/>
    </row>
    <row r="50">
      <c r="A50" s="35" t="s">
        <v>91</v>
      </c>
      <c r="B50" s="42"/>
      <c r="C50" s="43"/>
      <c r="D50" s="43"/>
      <c r="E50" s="50" t="s">
        <v>147</v>
      </c>
      <c r="F50" s="43"/>
      <c r="G50" s="43"/>
      <c r="H50" s="43"/>
      <c r="I50" s="43"/>
      <c r="J50" s="44"/>
    </row>
    <row r="51">
      <c r="A51" s="35" t="s">
        <v>36</v>
      </c>
      <c r="B51" s="35">
        <v>15</v>
      </c>
      <c r="C51" s="36" t="s">
        <v>148</v>
      </c>
      <c r="D51" s="35" t="s">
        <v>38</v>
      </c>
      <c r="E51" s="37" t="s">
        <v>149</v>
      </c>
      <c r="F51" s="38" t="s">
        <v>112</v>
      </c>
      <c r="G51" s="39">
        <v>26.559000000000001</v>
      </c>
      <c r="H51" s="40">
        <v>0</v>
      </c>
      <c r="I51" s="40">
        <f>ROUND(G51*H51,P4)</f>
        <v>0</v>
      </c>
      <c r="J51" s="38" t="s">
        <v>49</v>
      </c>
      <c r="O51" s="41">
        <f>I51*0.21</f>
        <v>0</v>
      </c>
      <c r="P51">
        <v>3</v>
      </c>
    </row>
    <row r="52" ht="30">
      <c r="A52" s="35" t="s">
        <v>41</v>
      </c>
      <c r="B52" s="42"/>
      <c r="C52" s="43"/>
      <c r="D52" s="43"/>
      <c r="E52" s="37" t="s">
        <v>150</v>
      </c>
      <c r="F52" s="43"/>
      <c r="G52" s="43"/>
      <c r="H52" s="43"/>
      <c r="I52" s="43"/>
      <c r="J52" s="44"/>
    </row>
    <row r="53">
      <c r="A53" s="35" t="s">
        <v>91</v>
      </c>
      <c r="B53" s="42"/>
      <c r="C53" s="43"/>
      <c r="D53" s="43"/>
      <c r="E53" s="50" t="s">
        <v>151</v>
      </c>
      <c r="F53" s="43"/>
      <c r="G53" s="43"/>
      <c r="H53" s="43"/>
      <c r="I53" s="43"/>
      <c r="J53" s="44"/>
    </row>
    <row r="54">
      <c r="A54" s="35" t="s">
        <v>36</v>
      </c>
      <c r="B54" s="35">
        <v>16</v>
      </c>
      <c r="C54" s="36" t="s">
        <v>152</v>
      </c>
      <c r="D54" s="35" t="s">
        <v>38</v>
      </c>
      <c r="E54" s="37" t="s">
        <v>153</v>
      </c>
      <c r="F54" s="38" t="s">
        <v>104</v>
      </c>
      <c r="G54" s="39">
        <v>26.106999999999999</v>
      </c>
      <c r="H54" s="40">
        <v>0</v>
      </c>
      <c r="I54" s="40">
        <f>ROUND(G54*H54,P4)</f>
        <v>0</v>
      </c>
      <c r="J54" s="38" t="s">
        <v>49</v>
      </c>
      <c r="O54" s="41">
        <f>I54*0.21</f>
        <v>0</v>
      </c>
      <c r="P54">
        <v>3</v>
      </c>
    </row>
    <row r="55" ht="30">
      <c r="A55" s="35" t="s">
        <v>41</v>
      </c>
      <c r="B55" s="42"/>
      <c r="C55" s="43"/>
      <c r="D55" s="43"/>
      <c r="E55" s="37" t="s">
        <v>154</v>
      </c>
      <c r="F55" s="43"/>
      <c r="G55" s="43"/>
      <c r="H55" s="43"/>
      <c r="I55" s="43"/>
      <c r="J55" s="44"/>
    </row>
    <row r="56">
      <c r="A56" s="35" t="s">
        <v>91</v>
      </c>
      <c r="B56" s="42"/>
      <c r="C56" s="43"/>
      <c r="D56" s="43"/>
      <c r="E56" s="50" t="s">
        <v>106</v>
      </c>
      <c r="F56" s="43"/>
      <c r="G56" s="43"/>
      <c r="H56" s="43"/>
      <c r="I56" s="43"/>
      <c r="J56" s="44"/>
    </row>
    <row r="57">
      <c r="A57" s="35" t="s">
        <v>36</v>
      </c>
      <c r="B57" s="35">
        <v>17</v>
      </c>
      <c r="C57" s="36" t="s">
        <v>155</v>
      </c>
      <c r="D57" s="35" t="s">
        <v>38</v>
      </c>
      <c r="E57" s="37" t="s">
        <v>156</v>
      </c>
      <c r="F57" s="38" t="s">
        <v>104</v>
      </c>
      <c r="G57" s="39">
        <v>51.514000000000003</v>
      </c>
      <c r="H57" s="40">
        <v>0</v>
      </c>
      <c r="I57" s="40">
        <f>ROUND(G57*H57,P4)</f>
        <v>0</v>
      </c>
      <c r="J57" s="38" t="s">
        <v>49</v>
      </c>
      <c r="O57" s="41">
        <f>I57*0.21</f>
        <v>0</v>
      </c>
      <c r="P57">
        <v>3</v>
      </c>
    </row>
    <row r="58">
      <c r="A58" s="35" t="s">
        <v>41</v>
      </c>
      <c r="B58" s="42"/>
      <c r="C58" s="43"/>
      <c r="D58" s="43"/>
      <c r="E58" s="45" t="s">
        <v>38</v>
      </c>
      <c r="F58" s="43"/>
      <c r="G58" s="43"/>
      <c r="H58" s="43"/>
      <c r="I58" s="43"/>
      <c r="J58" s="44"/>
    </row>
    <row r="59" ht="60">
      <c r="A59" s="35" t="s">
        <v>91</v>
      </c>
      <c r="B59" s="42"/>
      <c r="C59" s="43"/>
      <c r="D59" s="43"/>
      <c r="E59" s="50" t="s">
        <v>157</v>
      </c>
      <c r="F59" s="43"/>
      <c r="G59" s="43"/>
      <c r="H59" s="43"/>
      <c r="I59" s="43"/>
      <c r="J59" s="44"/>
    </row>
    <row r="60">
      <c r="A60" s="35" t="s">
        <v>36</v>
      </c>
      <c r="B60" s="35">
        <v>18</v>
      </c>
      <c r="C60" s="36" t="s">
        <v>158</v>
      </c>
      <c r="D60" s="35" t="s">
        <v>38</v>
      </c>
      <c r="E60" s="37" t="s">
        <v>159</v>
      </c>
      <c r="F60" s="38" t="s">
        <v>104</v>
      </c>
      <c r="G60" s="39">
        <v>3.25</v>
      </c>
      <c r="H60" s="40">
        <v>0</v>
      </c>
      <c r="I60" s="40">
        <f>ROUND(G60*H60,P4)</f>
        <v>0</v>
      </c>
      <c r="J60" s="38" t="s">
        <v>49</v>
      </c>
      <c r="O60" s="41">
        <f>I60*0.21</f>
        <v>0</v>
      </c>
      <c r="P60">
        <v>3</v>
      </c>
    </row>
    <row r="61">
      <c r="A61" s="35" t="s">
        <v>41</v>
      </c>
      <c r="B61" s="42"/>
      <c r="C61" s="43"/>
      <c r="D61" s="43"/>
      <c r="E61" s="45" t="s">
        <v>38</v>
      </c>
      <c r="F61" s="43"/>
      <c r="G61" s="43"/>
      <c r="H61" s="43"/>
      <c r="I61" s="43"/>
      <c r="J61" s="44"/>
    </row>
    <row r="62">
      <c r="A62" s="35" t="s">
        <v>91</v>
      </c>
      <c r="B62" s="42"/>
      <c r="C62" s="43"/>
      <c r="D62" s="43"/>
      <c r="E62" s="50" t="s">
        <v>160</v>
      </c>
      <c r="F62" s="43"/>
      <c r="G62" s="43"/>
      <c r="H62" s="43"/>
      <c r="I62" s="43"/>
      <c r="J62" s="44"/>
    </row>
    <row r="63">
      <c r="A63" s="35" t="s">
        <v>36</v>
      </c>
      <c r="B63" s="35">
        <v>19</v>
      </c>
      <c r="C63" s="36" t="s">
        <v>161</v>
      </c>
      <c r="D63" s="35" t="s">
        <v>38</v>
      </c>
      <c r="E63" s="37" t="s">
        <v>162</v>
      </c>
      <c r="F63" s="38" t="s">
        <v>104</v>
      </c>
      <c r="G63" s="39">
        <v>3.25</v>
      </c>
      <c r="H63" s="40">
        <v>0</v>
      </c>
      <c r="I63" s="40">
        <f>ROUND(G63*H63,P4)</f>
        <v>0</v>
      </c>
      <c r="J63" s="38" t="s">
        <v>49</v>
      </c>
      <c r="O63" s="41">
        <f>I63*0.21</f>
        <v>0</v>
      </c>
      <c r="P63">
        <v>3</v>
      </c>
    </row>
    <row r="64">
      <c r="A64" s="35" t="s">
        <v>41</v>
      </c>
      <c r="B64" s="42"/>
      <c r="C64" s="43"/>
      <c r="D64" s="43"/>
      <c r="E64" s="45" t="s">
        <v>38</v>
      </c>
      <c r="F64" s="43"/>
      <c r="G64" s="43"/>
      <c r="H64" s="43"/>
      <c r="I64" s="43"/>
      <c r="J64" s="44"/>
    </row>
    <row r="65">
      <c r="A65" s="35" t="s">
        <v>91</v>
      </c>
      <c r="B65" s="42"/>
      <c r="C65" s="43"/>
      <c r="D65" s="43"/>
      <c r="E65" s="50" t="s">
        <v>163</v>
      </c>
      <c r="F65" s="43"/>
      <c r="G65" s="43"/>
      <c r="H65" s="43"/>
      <c r="I65" s="43"/>
      <c r="J65" s="44"/>
    </row>
    <row r="66">
      <c r="A66" s="35" t="s">
        <v>36</v>
      </c>
      <c r="B66" s="35">
        <v>20</v>
      </c>
      <c r="C66" s="36" t="s">
        <v>164</v>
      </c>
      <c r="D66" s="35" t="s">
        <v>38</v>
      </c>
      <c r="E66" s="37" t="s">
        <v>165</v>
      </c>
      <c r="F66" s="38" t="s">
        <v>109</v>
      </c>
      <c r="G66" s="39">
        <v>11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41</v>
      </c>
      <c r="B67" s="42"/>
      <c r="C67" s="43"/>
      <c r="D67" s="43"/>
      <c r="E67" s="45"/>
      <c r="F67" s="43"/>
      <c r="G67" s="43"/>
      <c r="H67" s="43"/>
      <c r="I67" s="43"/>
      <c r="J67" s="44"/>
    </row>
    <row r="68">
      <c r="A68" s="35" t="s">
        <v>36</v>
      </c>
      <c r="B68" s="35">
        <v>21</v>
      </c>
      <c r="C68" s="36" t="s">
        <v>166</v>
      </c>
      <c r="D68" s="35" t="s">
        <v>38</v>
      </c>
      <c r="E68" s="37" t="s">
        <v>167</v>
      </c>
      <c r="F68" s="38" t="s">
        <v>104</v>
      </c>
      <c r="G68" s="39">
        <v>26.106999999999999</v>
      </c>
      <c r="H68" s="40">
        <v>0</v>
      </c>
      <c r="I68" s="40">
        <f>ROUND(G68*H68,P4)</f>
        <v>0</v>
      </c>
      <c r="J68" s="38" t="s">
        <v>49</v>
      </c>
      <c r="O68" s="41">
        <f>I68*0.21</f>
        <v>0</v>
      </c>
      <c r="P68">
        <v>3</v>
      </c>
    </row>
    <row r="69">
      <c r="A69" s="35" t="s">
        <v>41</v>
      </c>
      <c r="B69" s="42"/>
      <c r="C69" s="43"/>
      <c r="D69" s="43"/>
      <c r="E69" s="37" t="s">
        <v>168</v>
      </c>
      <c r="F69" s="43"/>
      <c r="G69" s="43"/>
      <c r="H69" s="43"/>
      <c r="I69" s="43"/>
      <c r="J69" s="44"/>
    </row>
    <row r="70">
      <c r="A70" s="35" t="s">
        <v>91</v>
      </c>
      <c r="B70" s="42"/>
      <c r="C70" s="43"/>
      <c r="D70" s="43"/>
      <c r="E70" s="50" t="s">
        <v>106</v>
      </c>
      <c r="F70" s="43"/>
      <c r="G70" s="43"/>
      <c r="H70" s="43"/>
      <c r="I70" s="43"/>
      <c r="J70" s="44"/>
    </row>
    <row r="71">
      <c r="A71" s="35" t="s">
        <v>36</v>
      </c>
      <c r="B71" s="35">
        <v>49</v>
      </c>
      <c r="C71" s="36" t="s">
        <v>169</v>
      </c>
      <c r="D71" s="35" t="s">
        <v>38</v>
      </c>
      <c r="E71" s="37" t="s">
        <v>170</v>
      </c>
      <c r="F71" s="38" t="s">
        <v>117</v>
      </c>
      <c r="G71" s="39">
        <v>19.600000000000001</v>
      </c>
      <c r="H71" s="40">
        <v>0</v>
      </c>
      <c r="I71" s="40">
        <f>ROUND(G71*H71,P4)</f>
        <v>0</v>
      </c>
      <c r="J71" s="38" t="s">
        <v>49</v>
      </c>
      <c r="O71" s="41">
        <f>I71*0.21</f>
        <v>0</v>
      </c>
      <c r="P71">
        <v>3</v>
      </c>
    </row>
    <row r="72">
      <c r="A72" s="35" t="s">
        <v>41</v>
      </c>
      <c r="B72" s="42"/>
      <c r="C72" s="43"/>
      <c r="D72" s="43"/>
      <c r="E72" s="37" t="s">
        <v>171</v>
      </c>
      <c r="F72" s="43"/>
      <c r="G72" s="43"/>
      <c r="H72" s="43"/>
      <c r="I72" s="43"/>
      <c r="J72" s="44"/>
    </row>
    <row r="73">
      <c r="A73" s="29" t="s">
        <v>33</v>
      </c>
      <c r="B73" s="30"/>
      <c r="C73" s="31" t="s">
        <v>172</v>
      </c>
      <c r="D73" s="32"/>
      <c r="E73" s="29" t="s">
        <v>173</v>
      </c>
      <c r="F73" s="32"/>
      <c r="G73" s="32"/>
      <c r="H73" s="32"/>
      <c r="I73" s="33">
        <f>SUMIFS(I74:I93,A74:A93,"P")</f>
        <v>0</v>
      </c>
      <c r="J73" s="34"/>
    </row>
    <row r="74">
      <c r="A74" s="35" t="s">
        <v>36</v>
      </c>
      <c r="B74" s="35">
        <v>22</v>
      </c>
      <c r="C74" s="36" t="s">
        <v>174</v>
      </c>
      <c r="D74" s="35" t="s">
        <v>38</v>
      </c>
      <c r="E74" s="37" t="s">
        <v>175</v>
      </c>
      <c r="F74" s="38" t="s">
        <v>112</v>
      </c>
      <c r="G74" s="39">
        <v>1.1699999999999999</v>
      </c>
      <c r="H74" s="40">
        <v>0</v>
      </c>
      <c r="I74" s="40">
        <f>ROUND(G74*H74,P4)</f>
        <v>0</v>
      </c>
      <c r="J74" s="38" t="s">
        <v>49</v>
      </c>
      <c r="O74" s="41">
        <f>I74*0.21</f>
        <v>0</v>
      </c>
      <c r="P74">
        <v>3</v>
      </c>
    </row>
    <row r="75">
      <c r="A75" s="35" t="s">
        <v>41</v>
      </c>
      <c r="B75" s="42"/>
      <c r="C75" s="43"/>
      <c r="D75" s="43"/>
      <c r="E75" s="37" t="s">
        <v>176</v>
      </c>
      <c r="F75" s="43"/>
      <c r="G75" s="43"/>
      <c r="H75" s="43"/>
      <c r="I75" s="43"/>
      <c r="J75" s="44"/>
    </row>
    <row r="76">
      <c r="A76" s="35" t="s">
        <v>91</v>
      </c>
      <c r="B76" s="42"/>
      <c r="C76" s="43"/>
      <c r="D76" s="43"/>
      <c r="E76" s="50" t="s">
        <v>177</v>
      </c>
      <c r="F76" s="43"/>
      <c r="G76" s="43"/>
      <c r="H76" s="43"/>
      <c r="I76" s="43"/>
      <c r="J76" s="44"/>
    </row>
    <row r="77">
      <c r="A77" s="35" t="s">
        <v>36</v>
      </c>
      <c r="B77" s="35">
        <v>23</v>
      </c>
      <c r="C77" s="36" t="s">
        <v>178</v>
      </c>
      <c r="D77" s="35" t="s">
        <v>38</v>
      </c>
      <c r="E77" s="37" t="s">
        <v>179</v>
      </c>
      <c r="F77" s="38" t="s">
        <v>40</v>
      </c>
      <c r="G77" s="39">
        <v>1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30">
      <c r="A78" s="35" t="s">
        <v>41</v>
      </c>
      <c r="B78" s="42"/>
      <c r="C78" s="43"/>
      <c r="D78" s="43"/>
      <c r="E78" s="37" t="s">
        <v>180</v>
      </c>
      <c r="F78" s="43"/>
      <c r="G78" s="43"/>
      <c r="H78" s="43"/>
      <c r="I78" s="43"/>
      <c r="J78" s="44"/>
    </row>
    <row r="79">
      <c r="A79" s="35" t="s">
        <v>91</v>
      </c>
      <c r="B79" s="42"/>
      <c r="C79" s="43"/>
      <c r="D79" s="43"/>
      <c r="E79" s="51" t="s">
        <v>38</v>
      </c>
      <c r="F79" s="43"/>
      <c r="G79" s="43"/>
      <c r="H79" s="43"/>
      <c r="I79" s="43"/>
      <c r="J79" s="44"/>
    </row>
    <row r="80">
      <c r="A80" s="35" t="s">
        <v>36</v>
      </c>
      <c r="B80" s="35">
        <v>24</v>
      </c>
      <c r="C80" s="36" t="s">
        <v>181</v>
      </c>
      <c r="D80" s="35" t="s">
        <v>38</v>
      </c>
      <c r="E80" s="37" t="s">
        <v>182</v>
      </c>
      <c r="F80" s="38" t="s">
        <v>112</v>
      </c>
      <c r="G80" s="39">
        <v>18.135000000000002</v>
      </c>
      <c r="H80" s="40">
        <v>0</v>
      </c>
      <c r="I80" s="40">
        <f>ROUND(G80*H80,P4)</f>
        <v>0</v>
      </c>
      <c r="J80" s="38" t="s">
        <v>49</v>
      </c>
      <c r="O80" s="41">
        <f>I80*0.21</f>
        <v>0</v>
      </c>
      <c r="P80">
        <v>3</v>
      </c>
    </row>
    <row r="81">
      <c r="A81" s="35" t="s">
        <v>41</v>
      </c>
      <c r="B81" s="42"/>
      <c r="C81" s="43"/>
      <c r="D81" s="43"/>
      <c r="E81" s="37" t="s">
        <v>183</v>
      </c>
      <c r="F81" s="43"/>
      <c r="G81" s="43"/>
      <c r="H81" s="43"/>
      <c r="I81" s="43"/>
      <c r="J81" s="44"/>
    </row>
    <row r="82">
      <c r="A82" s="35" t="s">
        <v>91</v>
      </c>
      <c r="B82" s="42"/>
      <c r="C82" s="43"/>
      <c r="D82" s="43"/>
      <c r="E82" s="50" t="s">
        <v>184</v>
      </c>
      <c r="F82" s="43"/>
      <c r="G82" s="43"/>
      <c r="H82" s="43"/>
      <c r="I82" s="43"/>
      <c r="J82" s="44"/>
    </row>
    <row r="83">
      <c r="A83" s="35" t="s">
        <v>36</v>
      </c>
      <c r="B83" s="35">
        <v>25</v>
      </c>
      <c r="C83" s="36" t="s">
        <v>185</v>
      </c>
      <c r="D83" s="35" t="s">
        <v>38</v>
      </c>
      <c r="E83" s="37" t="s">
        <v>186</v>
      </c>
      <c r="F83" s="38" t="s">
        <v>90</v>
      </c>
      <c r="G83" s="39">
        <v>2.867</v>
      </c>
      <c r="H83" s="40">
        <v>0</v>
      </c>
      <c r="I83" s="40">
        <f>ROUND(G83*H83,P4)</f>
        <v>0</v>
      </c>
      <c r="J83" s="38" t="s">
        <v>49</v>
      </c>
      <c r="O83" s="41">
        <f>I83*0.21</f>
        <v>0</v>
      </c>
      <c r="P83">
        <v>3</v>
      </c>
    </row>
    <row r="84">
      <c r="A84" s="35" t="s">
        <v>41</v>
      </c>
      <c r="B84" s="42"/>
      <c r="C84" s="43"/>
      <c r="D84" s="43"/>
      <c r="E84" s="45" t="s">
        <v>38</v>
      </c>
      <c r="F84" s="43"/>
      <c r="G84" s="43"/>
      <c r="H84" s="43"/>
      <c r="I84" s="43"/>
      <c r="J84" s="44"/>
    </row>
    <row r="85">
      <c r="A85" s="35" t="s">
        <v>36</v>
      </c>
      <c r="B85" s="35">
        <v>26</v>
      </c>
      <c r="C85" s="36" t="s">
        <v>187</v>
      </c>
      <c r="D85" s="35" t="s">
        <v>38</v>
      </c>
      <c r="E85" s="37" t="s">
        <v>188</v>
      </c>
      <c r="F85" s="38" t="s">
        <v>104</v>
      </c>
      <c r="G85" s="39">
        <v>22.802</v>
      </c>
      <c r="H85" s="40">
        <v>0</v>
      </c>
      <c r="I85" s="40">
        <f>ROUND(G85*H85,P4)</f>
        <v>0</v>
      </c>
      <c r="J85" s="38" t="s">
        <v>49</v>
      </c>
      <c r="O85" s="41">
        <f>I85*0.21</f>
        <v>0</v>
      </c>
      <c r="P85">
        <v>3</v>
      </c>
    </row>
    <row r="86">
      <c r="A86" s="35" t="s">
        <v>41</v>
      </c>
      <c r="B86" s="42"/>
      <c r="C86" s="43"/>
      <c r="D86" s="43"/>
      <c r="E86" s="37" t="s">
        <v>189</v>
      </c>
      <c r="F86" s="43"/>
      <c r="G86" s="43"/>
      <c r="H86" s="43"/>
      <c r="I86" s="43"/>
      <c r="J86" s="44"/>
    </row>
    <row r="87">
      <c r="A87" s="35" t="s">
        <v>91</v>
      </c>
      <c r="B87" s="42"/>
      <c r="C87" s="43"/>
      <c r="D87" s="43"/>
      <c r="E87" s="50" t="s">
        <v>190</v>
      </c>
      <c r="F87" s="43"/>
      <c r="G87" s="43"/>
      <c r="H87" s="43"/>
      <c r="I87" s="43"/>
      <c r="J87" s="44"/>
    </row>
    <row r="88">
      <c r="A88" s="35" t="s">
        <v>36</v>
      </c>
      <c r="B88" s="35">
        <v>27</v>
      </c>
      <c r="C88" s="36" t="s">
        <v>191</v>
      </c>
      <c r="D88" s="35" t="s">
        <v>38</v>
      </c>
      <c r="E88" s="37" t="s">
        <v>192</v>
      </c>
      <c r="F88" s="38" t="s">
        <v>104</v>
      </c>
      <c r="G88" s="39">
        <v>24.309999999999999</v>
      </c>
      <c r="H88" s="40">
        <v>0</v>
      </c>
      <c r="I88" s="40">
        <f>ROUND(G88*H88,P4)</f>
        <v>0</v>
      </c>
      <c r="J88" s="38" t="s">
        <v>49</v>
      </c>
      <c r="O88" s="41">
        <f>I88*0.21</f>
        <v>0</v>
      </c>
      <c r="P88">
        <v>3</v>
      </c>
    </row>
    <row r="89">
      <c r="A89" s="35" t="s">
        <v>41</v>
      </c>
      <c r="B89" s="42"/>
      <c r="C89" s="43"/>
      <c r="D89" s="43"/>
      <c r="E89" s="37" t="s">
        <v>193</v>
      </c>
      <c r="F89" s="43"/>
      <c r="G89" s="43"/>
      <c r="H89" s="43"/>
      <c r="I89" s="43"/>
      <c r="J89" s="44"/>
    </row>
    <row r="90">
      <c r="A90" s="35" t="s">
        <v>91</v>
      </c>
      <c r="B90" s="42"/>
      <c r="C90" s="43"/>
      <c r="D90" s="43"/>
      <c r="E90" s="50" t="s">
        <v>194</v>
      </c>
      <c r="F90" s="43"/>
      <c r="G90" s="43"/>
      <c r="H90" s="43"/>
      <c r="I90" s="43"/>
      <c r="J90" s="44"/>
    </row>
    <row r="91">
      <c r="A91" s="35" t="s">
        <v>36</v>
      </c>
      <c r="B91" s="35">
        <v>28</v>
      </c>
      <c r="C91" s="36" t="s">
        <v>195</v>
      </c>
      <c r="D91" s="35" t="s">
        <v>38</v>
      </c>
      <c r="E91" s="37" t="s">
        <v>196</v>
      </c>
      <c r="F91" s="38" t="s">
        <v>104</v>
      </c>
      <c r="G91" s="39">
        <v>23.800000000000001</v>
      </c>
      <c r="H91" s="40">
        <v>0</v>
      </c>
      <c r="I91" s="40">
        <f>ROUND(G91*H91,P4)</f>
        <v>0</v>
      </c>
      <c r="J91" s="38" t="s">
        <v>49</v>
      </c>
      <c r="O91" s="41">
        <f>I91*0.21</f>
        <v>0</v>
      </c>
      <c r="P91">
        <v>3</v>
      </c>
    </row>
    <row r="92">
      <c r="A92" s="35" t="s">
        <v>41</v>
      </c>
      <c r="B92" s="42"/>
      <c r="C92" s="43"/>
      <c r="D92" s="43"/>
      <c r="E92" s="37" t="s">
        <v>197</v>
      </c>
      <c r="F92" s="43"/>
      <c r="G92" s="43"/>
      <c r="H92" s="43"/>
      <c r="I92" s="43"/>
      <c r="J92" s="44"/>
    </row>
    <row r="93">
      <c r="A93" s="35" t="s">
        <v>91</v>
      </c>
      <c r="B93" s="42"/>
      <c r="C93" s="43"/>
      <c r="D93" s="43"/>
      <c r="E93" s="50" t="s">
        <v>198</v>
      </c>
      <c r="F93" s="43"/>
      <c r="G93" s="43"/>
      <c r="H93" s="43"/>
      <c r="I93" s="43"/>
      <c r="J93" s="44"/>
    </row>
    <row r="94">
      <c r="A94" s="29" t="s">
        <v>33</v>
      </c>
      <c r="B94" s="30"/>
      <c r="C94" s="31" t="s">
        <v>199</v>
      </c>
      <c r="D94" s="32"/>
      <c r="E94" s="29" t="s">
        <v>200</v>
      </c>
      <c r="F94" s="32"/>
      <c r="G94" s="32"/>
      <c r="H94" s="32"/>
      <c r="I94" s="33">
        <f>SUMIFS(I95:I105,A95:A105,"P")</f>
        <v>0</v>
      </c>
      <c r="J94" s="34"/>
    </row>
    <row r="95" ht="30">
      <c r="A95" s="35" t="s">
        <v>36</v>
      </c>
      <c r="B95" s="35">
        <v>29</v>
      </c>
      <c r="C95" s="36" t="s">
        <v>201</v>
      </c>
      <c r="D95" s="35" t="s">
        <v>38</v>
      </c>
      <c r="E95" s="37" t="s">
        <v>202</v>
      </c>
      <c r="F95" s="38" t="s">
        <v>112</v>
      </c>
      <c r="G95" s="39">
        <v>15.18</v>
      </c>
      <c r="H95" s="40">
        <v>0</v>
      </c>
      <c r="I95" s="40">
        <f>ROUND(G95*H95,P4)</f>
        <v>0</v>
      </c>
      <c r="J95" s="38" t="s">
        <v>49</v>
      </c>
      <c r="O95" s="41">
        <f>I95*0.21</f>
        <v>0</v>
      </c>
      <c r="P95">
        <v>3</v>
      </c>
    </row>
    <row r="96">
      <c r="A96" s="35" t="s">
        <v>41</v>
      </c>
      <c r="B96" s="42"/>
      <c r="C96" s="43"/>
      <c r="D96" s="43"/>
      <c r="E96" s="45" t="s">
        <v>38</v>
      </c>
      <c r="F96" s="43"/>
      <c r="G96" s="43"/>
      <c r="H96" s="43"/>
      <c r="I96" s="43"/>
      <c r="J96" s="44"/>
    </row>
    <row r="97" ht="60">
      <c r="A97" s="35" t="s">
        <v>91</v>
      </c>
      <c r="B97" s="42"/>
      <c r="C97" s="43"/>
      <c r="D97" s="43"/>
      <c r="E97" s="50" t="s">
        <v>203</v>
      </c>
      <c r="F97" s="43"/>
      <c r="G97" s="43"/>
      <c r="H97" s="43"/>
      <c r="I97" s="43"/>
      <c r="J97" s="44"/>
    </row>
    <row r="98">
      <c r="A98" s="35" t="s">
        <v>36</v>
      </c>
      <c r="B98" s="35">
        <v>30</v>
      </c>
      <c r="C98" s="36" t="s">
        <v>204</v>
      </c>
      <c r="D98" s="35" t="s">
        <v>38</v>
      </c>
      <c r="E98" s="37" t="s">
        <v>205</v>
      </c>
      <c r="F98" s="38" t="s">
        <v>90</v>
      </c>
      <c r="G98" s="39">
        <v>2.1819999999999999</v>
      </c>
      <c r="H98" s="40">
        <v>0</v>
      </c>
      <c r="I98" s="40">
        <f>ROUND(G98*H98,P4)</f>
        <v>0</v>
      </c>
      <c r="J98" s="38" t="s">
        <v>49</v>
      </c>
      <c r="O98" s="41">
        <f>I98*0.21</f>
        <v>0</v>
      </c>
      <c r="P98">
        <v>3</v>
      </c>
    </row>
    <row r="99">
      <c r="A99" s="35" t="s">
        <v>41</v>
      </c>
      <c r="B99" s="42"/>
      <c r="C99" s="43"/>
      <c r="D99" s="43"/>
      <c r="E99" s="45" t="s">
        <v>38</v>
      </c>
      <c r="F99" s="43"/>
      <c r="G99" s="43"/>
      <c r="H99" s="43"/>
      <c r="I99" s="43"/>
      <c r="J99" s="44"/>
    </row>
    <row r="100">
      <c r="A100" s="35" t="s">
        <v>36</v>
      </c>
      <c r="B100" s="35">
        <v>31</v>
      </c>
      <c r="C100" s="36" t="s">
        <v>206</v>
      </c>
      <c r="D100" s="35" t="s">
        <v>38</v>
      </c>
      <c r="E100" s="37" t="s">
        <v>207</v>
      </c>
      <c r="F100" s="38" t="s">
        <v>208</v>
      </c>
      <c r="G100" s="39">
        <v>13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75">
      <c r="A101" s="35" t="s">
        <v>41</v>
      </c>
      <c r="B101" s="42"/>
      <c r="C101" s="43"/>
      <c r="D101" s="43"/>
      <c r="E101" s="37" t="s">
        <v>209</v>
      </c>
      <c r="F101" s="43"/>
      <c r="G101" s="43"/>
      <c r="H101" s="43"/>
      <c r="I101" s="43"/>
      <c r="J101" s="44"/>
    </row>
    <row r="102">
      <c r="A102" s="35" t="s">
        <v>36</v>
      </c>
      <c r="B102" s="35">
        <v>32</v>
      </c>
      <c r="C102" s="36" t="s">
        <v>210</v>
      </c>
      <c r="D102" s="35" t="s">
        <v>38</v>
      </c>
      <c r="E102" s="37" t="s">
        <v>211</v>
      </c>
      <c r="F102" s="38" t="s">
        <v>208</v>
      </c>
      <c r="G102" s="39">
        <v>9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105">
      <c r="A103" s="35" t="s">
        <v>41</v>
      </c>
      <c r="B103" s="42"/>
      <c r="C103" s="43"/>
      <c r="D103" s="43"/>
      <c r="E103" s="37" t="s">
        <v>212</v>
      </c>
      <c r="F103" s="43"/>
      <c r="G103" s="43"/>
      <c r="H103" s="43"/>
      <c r="I103" s="43"/>
      <c r="J103" s="44"/>
    </row>
    <row r="104">
      <c r="A104" s="35" t="s">
        <v>36</v>
      </c>
      <c r="B104" s="35">
        <v>33</v>
      </c>
      <c r="C104" s="36" t="s">
        <v>213</v>
      </c>
      <c r="D104" s="35" t="s">
        <v>38</v>
      </c>
      <c r="E104" s="37" t="s">
        <v>214</v>
      </c>
      <c r="F104" s="38" t="s">
        <v>208</v>
      </c>
      <c r="G104" s="39">
        <v>3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90">
      <c r="A105" s="35" t="s">
        <v>41</v>
      </c>
      <c r="B105" s="42"/>
      <c r="C105" s="43"/>
      <c r="D105" s="43"/>
      <c r="E105" s="37" t="s">
        <v>215</v>
      </c>
      <c r="F105" s="43"/>
      <c r="G105" s="43"/>
      <c r="H105" s="43"/>
      <c r="I105" s="43"/>
      <c r="J105" s="44"/>
    </row>
    <row r="106">
      <c r="A106" s="29" t="s">
        <v>33</v>
      </c>
      <c r="B106" s="30"/>
      <c r="C106" s="31" t="s">
        <v>216</v>
      </c>
      <c r="D106" s="32"/>
      <c r="E106" s="29" t="s">
        <v>217</v>
      </c>
      <c r="F106" s="32"/>
      <c r="G106" s="32"/>
      <c r="H106" s="32"/>
      <c r="I106" s="33">
        <f>SUMIFS(I107:I121,A107:A121,"P")</f>
        <v>0</v>
      </c>
      <c r="J106" s="34"/>
    </row>
    <row r="107">
      <c r="A107" s="35" t="s">
        <v>36</v>
      </c>
      <c r="B107" s="35">
        <v>34</v>
      </c>
      <c r="C107" s="36" t="s">
        <v>218</v>
      </c>
      <c r="D107" s="35" t="s">
        <v>38</v>
      </c>
      <c r="E107" s="37" t="s">
        <v>219</v>
      </c>
      <c r="F107" s="38" t="s">
        <v>112</v>
      </c>
      <c r="G107" s="39">
        <v>3.8610000000000002</v>
      </c>
      <c r="H107" s="40">
        <v>0</v>
      </c>
      <c r="I107" s="40">
        <f>ROUND(G107*H107,P4)</f>
        <v>0</v>
      </c>
      <c r="J107" s="38" t="s">
        <v>49</v>
      </c>
      <c r="O107" s="41">
        <f>I107*0.21</f>
        <v>0</v>
      </c>
      <c r="P107">
        <v>3</v>
      </c>
    </row>
    <row r="108" ht="30">
      <c r="A108" s="35" t="s">
        <v>41</v>
      </c>
      <c r="B108" s="42"/>
      <c r="C108" s="43"/>
      <c r="D108" s="43"/>
      <c r="E108" s="37" t="s">
        <v>220</v>
      </c>
      <c r="F108" s="43"/>
      <c r="G108" s="43"/>
      <c r="H108" s="43"/>
      <c r="I108" s="43"/>
      <c r="J108" s="44"/>
    </row>
    <row r="109">
      <c r="A109" s="35" t="s">
        <v>91</v>
      </c>
      <c r="B109" s="42"/>
      <c r="C109" s="43"/>
      <c r="D109" s="43"/>
      <c r="E109" s="50" t="s">
        <v>221</v>
      </c>
      <c r="F109" s="43"/>
      <c r="G109" s="43"/>
      <c r="H109" s="43"/>
      <c r="I109" s="43"/>
      <c r="J109" s="44"/>
    </row>
    <row r="110">
      <c r="A110" s="35" t="s">
        <v>36</v>
      </c>
      <c r="B110" s="35">
        <v>35</v>
      </c>
      <c r="C110" s="36" t="s">
        <v>222</v>
      </c>
      <c r="D110" s="35" t="s">
        <v>38</v>
      </c>
      <c r="E110" s="37" t="s">
        <v>223</v>
      </c>
      <c r="F110" s="38" t="s">
        <v>112</v>
      </c>
      <c r="G110" s="39">
        <v>10.44</v>
      </c>
      <c r="H110" s="40">
        <v>0</v>
      </c>
      <c r="I110" s="40">
        <f>ROUND(G110*H110,P4)</f>
        <v>0</v>
      </c>
      <c r="J110" s="38" t="s">
        <v>49</v>
      </c>
      <c r="O110" s="41">
        <f>I110*0.21</f>
        <v>0</v>
      </c>
      <c r="P110">
        <v>3</v>
      </c>
    </row>
    <row r="111" ht="30">
      <c r="A111" s="35" t="s">
        <v>41</v>
      </c>
      <c r="B111" s="42"/>
      <c r="C111" s="43"/>
      <c r="D111" s="43"/>
      <c r="E111" s="37" t="s">
        <v>224</v>
      </c>
      <c r="F111" s="43"/>
      <c r="G111" s="43"/>
      <c r="H111" s="43"/>
      <c r="I111" s="43"/>
      <c r="J111" s="44"/>
    </row>
    <row r="112">
      <c r="A112" s="35" t="s">
        <v>91</v>
      </c>
      <c r="B112" s="42"/>
      <c r="C112" s="43"/>
      <c r="D112" s="43"/>
      <c r="E112" s="50" t="s">
        <v>225</v>
      </c>
      <c r="F112" s="43"/>
      <c r="G112" s="43"/>
      <c r="H112" s="43"/>
      <c r="I112" s="43"/>
      <c r="J112" s="44"/>
    </row>
    <row r="113">
      <c r="A113" s="35" t="s">
        <v>36</v>
      </c>
      <c r="B113" s="35">
        <v>36</v>
      </c>
      <c r="C113" s="36" t="s">
        <v>226</v>
      </c>
      <c r="D113" s="35" t="s">
        <v>38</v>
      </c>
      <c r="E113" s="37" t="s">
        <v>227</v>
      </c>
      <c r="F113" s="38" t="s">
        <v>112</v>
      </c>
      <c r="G113" s="39">
        <v>9.3729999999999993</v>
      </c>
      <c r="H113" s="40">
        <v>0</v>
      </c>
      <c r="I113" s="40">
        <f>ROUND(G113*H113,P4)</f>
        <v>0</v>
      </c>
      <c r="J113" s="38" t="s">
        <v>49</v>
      </c>
      <c r="O113" s="41">
        <f>I113*0.21</f>
        <v>0</v>
      </c>
      <c r="P113">
        <v>3</v>
      </c>
    </row>
    <row r="114">
      <c r="A114" s="35" t="s">
        <v>41</v>
      </c>
      <c r="B114" s="42"/>
      <c r="C114" s="43"/>
      <c r="D114" s="43"/>
      <c r="E114" s="37" t="s">
        <v>228</v>
      </c>
      <c r="F114" s="43"/>
      <c r="G114" s="43"/>
      <c r="H114" s="43"/>
      <c r="I114" s="43"/>
      <c r="J114" s="44"/>
    </row>
    <row r="115">
      <c r="A115" s="35" t="s">
        <v>91</v>
      </c>
      <c r="B115" s="42"/>
      <c r="C115" s="43"/>
      <c r="D115" s="43"/>
      <c r="E115" s="50" t="s">
        <v>229</v>
      </c>
      <c r="F115" s="43"/>
      <c r="G115" s="43"/>
      <c r="H115" s="43"/>
      <c r="I115" s="43"/>
      <c r="J115" s="44"/>
    </row>
    <row r="116">
      <c r="A116" s="35" t="s">
        <v>36</v>
      </c>
      <c r="B116" s="35">
        <v>37</v>
      </c>
      <c r="C116" s="36" t="s">
        <v>230</v>
      </c>
      <c r="D116" s="35" t="s">
        <v>231</v>
      </c>
      <c r="E116" s="37" t="s">
        <v>232</v>
      </c>
      <c r="F116" s="38" t="s">
        <v>112</v>
      </c>
      <c r="G116" s="39">
        <v>5.8799999999999999</v>
      </c>
      <c r="H116" s="40">
        <v>0</v>
      </c>
      <c r="I116" s="40">
        <f>ROUND(G116*H116,P4)</f>
        <v>0</v>
      </c>
      <c r="J116" s="38" t="s">
        <v>49</v>
      </c>
      <c r="O116" s="41">
        <f>I116*0.21</f>
        <v>0</v>
      </c>
      <c r="P116">
        <v>3</v>
      </c>
    </row>
    <row r="117">
      <c r="A117" s="35" t="s">
        <v>41</v>
      </c>
      <c r="B117" s="42"/>
      <c r="C117" s="43"/>
      <c r="D117" s="43"/>
      <c r="E117" s="37" t="s">
        <v>233</v>
      </c>
      <c r="F117" s="43"/>
      <c r="G117" s="43"/>
      <c r="H117" s="43"/>
      <c r="I117" s="43"/>
      <c r="J117" s="44"/>
    </row>
    <row r="118">
      <c r="A118" s="35" t="s">
        <v>91</v>
      </c>
      <c r="B118" s="42"/>
      <c r="C118" s="43"/>
      <c r="D118" s="43"/>
      <c r="E118" s="50" t="s">
        <v>234</v>
      </c>
      <c r="F118" s="43"/>
      <c r="G118" s="43"/>
      <c r="H118" s="43"/>
      <c r="I118" s="43"/>
      <c r="J118" s="44"/>
    </row>
    <row r="119">
      <c r="A119" s="35" t="s">
        <v>36</v>
      </c>
      <c r="B119" s="35">
        <v>38</v>
      </c>
      <c r="C119" s="36" t="s">
        <v>235</v>
      </c>
      <c r="D119" s="35" t="s">
        <v>236</v>
      </c>
      <c r="E119" s="37" t="s">
        <v>237</v>
      </c>
      <c r="F119" s="38" t="s">
        <v>112</v>
      </c>
      <c r="G119" s="39">
        <v>2.6219999999999999</v>
      </c>
      <c r="H119" s="40">
        <v>0</v>
      </c>
      <c r="I119" s="40">
        <f>ROUND(G119*H119,P4)</f>
        <v>0</v>
      </c>
      <c r="J119" s="38" t="s">
        <v>49</v>
      </c>
      <c r="O119" s="41">
        <f>I119*0.21</f>
        <v>0</v>
      </c>
      <c r="P119">
        <v>3</v>
      </c>
    </row>
    <row r="120">
      <c r="A120" s="35" t="s">
        <v>41</v>
      </c>
      <c r="B120" s="42"/>
      <c r="C120" s="43"/>
      <c r="D120" s="43"/>
      <c r="E120" s="37" t="s">
        <v>238</v>
      </c>
      <c r="F120" s="43"/>
      <c r="G120" s="43"/>
      <c r="H120" s="43"/>
      <c r="I120" s="43"/>
      <c r="J120" s="44"/>
    </row>
    <row r="121">
      <c r="A121" s="35" t="s">
        <v>91</v>
      </c>
      <c r="B121" s="42"/>
      <c r="C121" s="43"/>
      <c r="D121" s="43"/>
      <c r="E121" s="50" t="s">
        <v>127</v>
      </c>
      <c r="F121" s="43"/>
      <c r="G121" s="43"/>
      <c r="H121" s="43"/>
      <c r="I121" s="43"/>
      <c r="J121" s="44"/>
    </row>
    <row r="122">
      <c r="A122" s="29" t="s">
        <v>33</v>
      </c>
      <c r="B122" s="30"/>
      <c r="C122" s="31" t="s">
        <v>239</v>
      </c>
      <c r="D122" s="32"/>
      <c r="E122" s="29" t="s">
        <v>240</v>
      </c>
      <c r="F122" s="32"/>
      <c r="G122" s="32"/>
      <c r="H122" s="32"/>
      <c r="I122" s="33">
        <f>SUMIFS(I123:I134,A123:A134,"P")</f>
        <v>0</v>
      </c>
      <c r="J122" s="34"/>
    </row>
    <row r="123">
      <c r="A123" s="35" t="s">
        <v>36</v>
      </c>
      <c r="B123" s="35">
        <v>39</v>
      </c>
      <c r="C123" s="36" t="s">
        <v>241</v>
      </c>
      <c r="D123" s="35" t="s">
        <v>38</v>
      </c>
      <c r="E123" s="37" t="s">
        <v>242</v>
      </c>
      <c r="F123" s="38" t="s">
        <v>112</v>
      </c>
      <c r="G123" s="39">
        <v>4.3470000000000004</v>
      </c>
      <c r="H123" s="40">
        <v>0</v>
      </c>
      <c r="I123" s="40">
        <f>ROUND(G123*H123,P4)</f>
        <v>0</v>
      </c>
      <c r="J123" s="38" t="s">
        <v>49</v>
      </c>
      <c r="O123" s="41">
        <f>I123*0.21</f>
        <v>0</v>
      </c>
      <c r="P123">
        <v>3</v>
      </c>
    </row>
    <row r="124">
      <c r="A124" s="35" t="s">
        <v>41</v>
      </c>
      <c r="B124" s="42"/>
      <c r="C124" s="43"/>
      <c r="D124" s="43"/>
      <c r="E124" s="45" t="s">
        <v>38</v>
      </c>
      <c r="F124" s="43"/>
      <c r="G124" s="43"/>
      <c r="H124" s="43"/>
      <c r="I124" s="43"/>
      <c r="J124" s="44"/>
    </row>
    <row r="125">
      <c r="A125" s="35" t="s">
        <v>91</v>
      </c>
      <c r="B125" s="42"/>
      <c r="C125" s="43"/>
      <c r="D125" s="43"/>
      <c r="E125" s="50" t="s">
        <v>243</v>
      </c>
      <c r="F125" s="43"/>
      <c r="G125" s="43"/>
      <c r="H125" s="43"/>
      <c r="I125" s="43"/>
      <c r="J125" s="44"/>
    </row>
    <row r="126">
      <c r="A126" s="35" t="s">
        <v>36</v>
      </c>
      <c r="B126" s="35">
        <v>40</v>
      </c>
      <c r="C126" s="36" t="s">
        <v>244</v>
      </c>
      <c r="D126" s="35" t="s">
        <v>38</v>
      </c>
      <c r="E126" s="37" t="s">
        <v>245</v>
      </c>
      <c r="F126" s="38" t="s">
        <v>104</v>
      </c>
      <c r="G126" s="39">
        <v>25.715</v>
      </c>
      <c r="H126" s="40">
        <v>0</v>
      </c>
      <c r="I126" s="40">
        <f>ROUND(G126*H126,P4)</f>
        <v>0</v>
      </c>
      <c r="J126" s="38" t="s">
        <v>49</v>
      </c>
      <c r="O126" s="41">
        <f>I126*0.21</f>
        <v>0</v>
      </c>
      <c r="P126">
        <v>3</v>
      </c>
    </row>
    <row r="127">
      <c r="A127" s="35" t="s">
        <v>41</v>
      </c>
      <c r="B127" s="42"/>
      <c r="C127" s="43"/>
      <c r="D127" s="43"/>
      <c r="E127" s="45" t="s">
        <v>38</v>
      </c>
      <c r="F127" s="43"/>
      <c r="G127" s="43"/>
      <c r="H127" s="43"/>
      <c r="I127" s="43"/>
      <c r="J127" s="44"/>
    </row>
    <row r="128">
      <c r="A128" s="35" t="s">
        <v>91</v>
      </c>
      <c r="B128" s="42"/>
      <c r="C128" s="43"/>
      <c r="D128" s="43"/>
      <c r="E128" s="50" t="s">
        <v>246</v>
      </c>
      <c r="F128" s="43"/>
      <c r="G128" s="43"/>
      <c r="H128" s="43"/>
      <c r="I128" s="43"/>
      <c r="J128" s="44"/>
    </row>
    <row r="129">
      <c r="A129" s="35" t="s">
        <v>36</v>
      </c>
      <c r="B129" s="35">
        <v>41</v>
      </c>
      <c r="C129" s="36" t="s">
        <v>247</v>
      </c>
      <c r="D129" s="35" t="s">
        <v>38</v>
      </c>
      <c r="E129" s="37" t="s">
        <v>248</v>
      </c>
      <c r="F129" s="38" t="s">
        <v>104</v>
      </c>
      <c r="G129" s="39">
        <v>25.715</v>
      </c>
      <c r="H129" s="40">
        <v>0</v>
      </c>
      <c r="I129" s="40">
        <f>ROUND(G129*H129,P4)</f>
        <v>0</v>
      </c>
      <c r="J129" s="38" t="s">
        <v>49</v>
      </c>
      <c r="O129" s="41">
        <f>I129*0.21</f>
        <v>0</v>
      </c>
      <c r="P129">
        <v>3</v>
      </c>
    </row>
    <row r="130">
      <c r="A130" s="35" t="s">
        <v>41</v>
      </c>
      <c r="B130" s="42"/>
      <c r="C130" s="43"/>
      <c r="D130" s="43"/>
      <c r="E130" s="45" t="s">
        <v>38</v>
      </c>
      <c r="F130" s="43"/>
      <c r="G130" s="43"/>
      <c r="H130" s="43"/>
      <c r="I130" s="43"/>
      <c r="J130" s="44"/>
    </row>
    <row r="131">
      <c r="A131" s="35" t="s">
        <v>91</v>
      </c>
      <c r="B131" s="42"/>
      <c r="C131" s="43"/>
      <c r="D131" s="43"/>
      <c r="E131" s="50" t="s">
        <v>246</v>
      </c>
      <c r="F131" s="43"/>
      <c r="G131" s="43"/>
      <c r="H131" s="43"/>
      <c r="I131" s="43"/>
      <c r="J131" s="44"/>
    </row>
    <row r="132">
      <c r="A132" s="35" t="s">
        <v>36</v>
      </c>
      <c r="B132" s="35">
        <v>42</v>
      </c>
      <c r="C132" s="36" t="s">
        <v>249</v>
      </c>
      <c r="D132" s="35" t="s">
        <v>38</v>
      </c>
      <c r="E132" s="37" t="s">
        <v>250</v>
      </c>
      <c r="F132" s="38" t="s">
        <v>104</v>
      </c>
      <c r="G132" s="39">
        <v>21.018000000000001</v>
      </c>
      <c r="H132" s="40">
        <v>0</v>
      </c>
      <c r="I132" s="40">
        <f>ROUND(G132*H132,P4)</f>
        <v>0</v>
      </c>
      <c r="J132" s="38" t="s">
        <v>49</v>
      </c>
      <c r="O132" s="41">
        <f>I132*0.21</f>
        <v>0</v>
      </c>
      <c r="P132">
        <v>3</v>
      </c>
    </row>
    <row r="133">
      <c r="A133" s="35" t="s">
        <v>41</v>
      </c>
      <c r="B133" s="42"/>
      <c r="C133" s="43"/>
      <c r="D133" s="43"/>
      <c r="E133" s="45" t="s">
        <v>38</v>
      </c>
      <c r="F133" s="43"/>
      <c r="G133" s="43"/>
      <c r="H133" s="43"/>
      <c r="I133" s="43"/>
      <c r="J133" s="44"/>
    </row>
    <row r="134">
      <c r="A134" s="35" t="s">
        <v>91</v>
      </c>
      <c r="B134" s="42"/>
      <c r="C134" s="43"/>
      <c r="D134" s="43"/>
      <c r="E134" s="50" t="s">
        <v>251</v>
      </c>
      <c r="F134" s="43"/>
      <c r="G134" s="43"/>
      <c r="H134" s="43"/>
      <c r="I134" s="43"/>
      <c r="J134" s="44"/>
    </row>
    <row r="135">
      <c r="A135" s="29" t="s">
        <v>33</v>
      </c>
      <c r="B135" s="30"/>
      <c r="C135" s="31" t="s">
        <v>252</v>
      </c>
      <c r="D135" s="32"/>
      <c r="E135" s="29" t="s">
        <v>253</v>
      </c>
      <c r="F135" s="32"/>
      <c r="G135" s="32"/>
      <c r="H135" s="32"/>
      <c r="I135" s="33">
        <f>SUMIFS(I136:I138,A136:A138,"P")</f>
        <v>0</v>
      </c>
      <c r="J135" s="34"/>
    </row>
    <row r="136">
      <c r="A136" s="35" t="s">
        <v>36</v>
      </c>
      <c r="B136" s="35">
        <v>43</v>
      </c>
      <c r="C136" s="36" t="s">
        <v>254</v>
      </c>
      <c r="D136" s="35" t="s">
        <v>38</v>
      </c>
      <c r="E136" s="37" t="s">
        <v>255</v>
      </c>
      <c r="F136" s="38" t="s">
        <v>104</v>
      </c>
      <c r="G136" s="39">
        <v>2</v>
      </c>
      <c r="H136" s="40">
        <v>0</v>
      </c>
      <c r="I136" s="40">
        <f>ROUND(G136*H136,P4)</f>
        <v>0</v>
      </c>
      <c r="J136" s="38" t="s">
        <v>49</v>
      </c>
      <c r="O136" s="41">
        <f>I136*0.21</f>
        <v>0</v>
      </c>
      <c r="P136">
        <v>3</v>
      </c>
    </row>
    <row r="137">
      <c r="A137" s="35" t="s">
        <v>41</v>
      </c>
      <c r="B137" s="42"/>
      <c r="C137" s="43"/>
      <c r="D137" s="43"/>
      <c r="E137" s="37" t="s">
        <v>256</v>
      </c>
      <c r="F137" s="43"/>
      <c r="G137" s="43"/>
      <c r="H137" s="43"/>
      <c r="I137" s="43"/>
      <c r="J137" s="44"/>
    </row>
    <row r="138">
      <c r="A138" s="35" t="s">
        <v>91</v>
      </c>
      <c r="B138" s="42"/>
      <c r="C138" s="43"/>
      <c r="D138" s="43"/>
      <c r="E138" s="50" t="s">
        <v>257</v>
      </c>
      <c r="F138" s="43"/>
      <c r="G138" s="43"/>
      <c r="H138" s="43"/>
      <c r="I138" s="43"/>
      <c r="J138" s="44"/>
    </row>
    <row r="139">
      <c r="A139" s="29" t="s">
        <v>33</v>
      </c>
      <c r="B139" s="30"/>
      <c r="C139" s="31" t="s">
        <v>258</v>
      </c>
      <c r="D139" s="32"/>
      <c r="E139" s="29" t="s">
        <v>259</v>
      </c>
      <c r="F139" s="32"/>
      <c r="G139" s="32"/>
      <c r="H139" s="32"/>
      <c r="I139" s="33">
        <f>SUMIFS(I140:I151,A140:A151,"P")</f>
        <v>0</v>
      </c>
      <c r="J139" s="34"/>
    </row>
    <row r="140">
      <c r="A140" s="35" t="s">
        <v>36</v>
      </c>
      <c r="B140" s="35">
        <v>44</v>
      </c>
      <c r="C140" s="36" t="s">
        <v>260</v>
      </c>
      <c r="D140" s="35" t="s">
        <v>38</v>
      </c>
      <c r="E140" s="37" t="s">
        <v>261</v>
      </c>
      <c r="F140" s="38" t="s">
        <v>117</v>
      </c>
      <c r="G140" s="39">
        <v>0.69999999999999996</v>
      </c>
      <c r="H140" s="40">
        <v>0</v>
      </c>
      <c r="I140" s="40">
        <f>ROUND(G140*H140,P4)</f>
        <v>0</v>
      </c>
      <c r="J140" s="38" t="s">
        <v>49</v>
      </c>
      <c r="O140" s="41">
        <f>I140*0.21</f>
        <v>0</v>
      </c>
      <c r="P140">
        <v>3</v>
      </c>
    </row>
    <row r="141" ht="30">
      <c r="A141" s="35" t="s">
        <v>41</v>
      </c>
      <c r="B141" s="42"/>
      <c r="C141" s="43"/>
      <c r="D141" s="43"/>
      <c r="E141" s="37" t="s">
        <v>262</v>
      </c>
      <c r="F141" s="43"/>
      <c r="G141" s="43"/>
      <c r="H141" s="43"/>
      <c r="I141" s="43"/>
      <c r="J141" s="44"/>
    </row>
    <row r="142">
      <c r="A142" s="35" t="s">
        <v>91</v>
      </c>
      <c r="B142" s="42"/>
      <c r="C142" s="43"/>
      <c r="D142" s="43"/>
      <c r="E142" s="50" t="s">
        <v>263</v>
      </c>
      <c r="F142" s="43"/>
      <c r="G142" s="43"/>
      <c r="H142" s="43"/>
      <c r="I142" s="43"/>
      <c r="J142" s="44"/>
    </row>
    <row r="143">
      <c r="A143" s="35" t="s">
        <v>36</v>
      </c>
      <c r="B143" s="35">
        <v>45</v>
      </c>
      <c r="C143" s="36" t="s">
        <v>264</v>
      </c>
      <c r="D143" s="35" t="s">
        <v>38</v>
      </c>
      <c r="E143" s="37" t="s">
        <v>265</v>
      </c>
      <c r="F143" s="38" t="s">
        <v>117</v>
      </c>
      <c r="G143" s="39">
        <v>13</v>
      </c>
      <c r="H143" s="40">
        <v>0</v>
      </c>
      <c r="I143" s="40">
        <f>ROUND(G143*H143,P4)</f>
        <v>0</v>
      </c>
      <c r="J143" s="38" t="s">
        <v>49</v>
      </c>
      <c r="O143" s="41">
        <f>I143*0.21</f>
        <v>0</v>
      </c>
      <c r="P143">
        <v>3</v>
      </c>
    </row>
    <row r="144">
      <c r="A144" s="35" t="s">
        <v>41</v>
      </c>
      <c r="B144" s="42"/>
      <c r="C144" s="43"/>
      <c r="D144" s="43"/>
      <c r="E144" s="37" t="s">
        <v>266</v>
      </c>
      <c r="F144" s="43"/>
      <c r="G144" s="43"/>
      <c r="H144" s="43"/>
      <c r="I144" s="43"/>
      <c r="J144" s="44"/>
    </row>
    <row r="145">
      <c r="A145" s="35" t="s">
        <v>91</v>
      </c>
      <c r="B145" s="42"/>
      <c r="C145" s="43"/>
      <c r="D145" s="43"/>
      <c r="E145" s="50" t="s">
        <v>267</v>
      </c>
      <c r="F145" s="43"/>
      <c r="G145" s="43"/>
      <c r="H145" s="43"/>
      <c r="I145" s="43"/>
      <c r="J145" s="44"/>
    </row>
    <row r="146">
      <c r="A146" s="35" t="s">
        <v>36</v>
      </c>
      <c r="B146" s="35">
        <v>46</v>
      </c>
      <c r="C146" s="36" t="s">
        <v>268</v>
      </c>
      <c r="D146" s="35" t="s">
        <v>38</v>
      </c>
      <c r="E146" s="37" t="s">
        <v>269</v>
      </c>
      <c r="F146" s="38" t="s">
        <v>117</v>
      </c>
      <c r="G146" s="39">
        <v>1.2</v>
      </c>
      <c r="H146" s="40">
        <v>0</v>
      </c>
      <c r="I146" s="40">
        <f>ROUND(G146*H146,P4)</f>
        <v>0</v>
      </c>
      <c r="J146" s="38" t="s">
        <v>49</v>
      </c>
      <c r="O146" s="41">
        <f>I146*0.21</f>
        <v>0</v>
      </c>
      <c r="P146">
        <v>3</v>
      </c>
    </row>
    <row r="147" ht="45">
      <c r="A147" s="35" t="s">
        <v>41</v>
      </c>
      <c r="B147" s="42"/>
      <c r="C147" s="43"/>
      <c r="D147" s="43"/>
      <c r="E147" s="37" t="s">
        <v>270</v>
      </c>
      <c r="F147" s="43"/>
      <c r="G147" s="43"/>
      <c r="H147" s="43"/>
      <c r="I147" s="43"/>
      <c r="J147" s="44"/>
    </row>
    <row r="148">
      <c r="A148" s="35" t="s">
        <v>91</v>
      </c>
      <c r="B148" s="42"/>
      <c r="C148" s="43"/>
      <c r="D148" s="43"/>
      <c r="E148" s="50" t="s">
        <v>271</v>
      </c>
      <c r="F148" s="43"/>
      <c r="G148" s="43"/>
      <c r="H148" s="43"/>
      <c r="I148" s="43"/>
      <c r="J148" s="44"/>
    </row>
    <row r="149">
      <c r="A149" s="35" t="s">
        <v>36</v>
      </c>
      <c r="B149" s="35">
        <v>47</v>
      </c>
      <c r="C149" s="36" t="s">
        <v>272</v>
      </c>
      <c r="D149" s="35" t="s">
        <v>38</v>
      </c>
      <c r="E149" s="37" t="s">
        <v>273</v>
      </c>
      <c r="F149" s="38" t="s">
        <v>117</v>
      </c>
      <c r="G149" s="39">
        <v>0.90000000000000002</v>
      </c>
      <c r="H149" s="40">
        <v>0</v>
      </c>
      <c r="I149" s="40">
        <f>ROUND(G149*H149,P4)</f>
        <v>0</v>
      </c>
      <c r="J149" s="38" t="s">
        <v>49</v>
      </c>
      <c r="O149" s="41">
        <f>I149*0.21</f>
        <v>0</v>
      </c>
      <c r="P149">
        <v>3</v>
      </c>
    </row>
    <row r="150" ht="30">
      <c r="A150" s="35" t="s">
        <v>41</v>
      </c>
      <c r="B150" s="42"/>
      <c r="C150" s="43"/>
      <c r="D150" s="43"/>
      <c r="E150" s="37" t="s">
        <v>274</v>
      </c>
      <c r="F150" s="43"/>
      <c r="G150" s="43"/>
      <c r="H150" s="43"/>
      <c r="I150" s="43"/>
      <c r="J150" s="44"/>
    </row>
    <row r="151">
      <c r="A151" s="35" t="s">
        <v>91</v>
      </c>
      <c r="B151" s="42"/>
      <c r="C151" s="43"/>
      <c r="D151" s="43"/>
      <c r="E151" s="50" t="s">
        <v>275</v>
      </c>
      <c r="F151" s="43"/>
      <c r="G151" s="43"/>
      <c r="H151" s="43"/>
      <c r="I151" s="43"/>
      <c r="J151" s="44"/>
    </row>
    <row r="152">
      <c r="A152" s="29" t="s">
        <v>33</v>
      </c>
      <c r="B152" s="30"/>
      <c r="C152" s="31" t="s">
        <v>276</v>
      </c>
      <c r="D152" s="32"/>
      <c r="E152" s="29" t="s">
        <v>277</v>
      </c>
      <c r="F152" s="32"/>
      <c r="G152" s="32"/>
      <c r="H152" s="32"/>
      <c r="I152" s="33">
        <f>SUMIFS(I153:I171,A153:A171,"P")</f>
        <v>0</v>
      </c>
      <c r="J152" s="34"/>
    </row>
    <row r="153" ht="30">
      <c r="A153" s="35" t="s">
        <v>36</v>
      </c>
      <c r="B153" s="35">
        <v>48</v>
      </c>
      <c r="C153" s="36" t="s">
        <v>278</v>
      </c>
      <c r="D153" s="35" t="s">
        <v>38</v>
      </c>
      <c r="E153" s="37" t="s">
        <v>279</v>
      </c>
      <c r="F153" s="38" t="s">
        <v>117</v>
      </c>
      <c r="G153" s="39">
        <v>16.068000000000001</v>
      </c>
      <c r="H153" s="40">
        <v>0</v>
      </c>
      <c r="I153" s="40">
        <f>ROUND(G153*H153,P4)</f>
        <v>0</v>
      </c>
      <c r="J153" s="38" t="s">
        <v>49</v>
      </c>
      <c r="O153" s="41">
        <f>I153*0.21</f>
        <v>0</v>
      </c>
      <c r="P153">
        <v>3</v>
      </c>
    </row>
    <row r="154">
      <c r="A154" s="35" t="s">
        <v>41</v>
      </c>
      <c r="B154" s="42"/>
      <c r="C154" s="43"/>
      <c r="D154" s="43"/>
      <c r="E154" s="37" t="s">
        <v>280</v>
      </c>
      <c r="F154" s="43"/>
      <c r="G154" s="43"/>
      <c r="H154" s="43"/>
      <c r="I154" s="43"/>
      <c r="J154" s="44"/>
    </row>
    <row r="155">
      <c r="A155" s="35" t="s">
        <v>36</v>
      </c>
      <c r="B155" s="35">
        <v>50</v>
      </c>
      <c r="C155" s="36" t="s">
        <v>281</v>
      </c>
      <c r="D155" s="35" t="s">
        <v>38</v>
      </c>
      <c r="E155" s="37" t="s">
        <v>282</v>
      </c>
      <c r="F155" s="38" t="s">
        <v>117</v>
      </c>
      <c r="G155" s="39">
        <v>19.600000000000001</v>
      </c>
      <c r="H155" s="40">
        <v>0</v>
      </c>
      <c r="I155" s="40">
        <f>ROUND(G155*H155,P4)</f>
        <v>0</v>
      </c>
      <c r="J155" s="38" t="s">
        <v>49</v>
      </c>
      <c r="O155" s="41">
        <f>I155*0.21</f>
        <v>0</v>
      </c>
      <c r="P155">
        <v>3</v>
      </c>
    </row>
    <row r="156">
      <c r="A156" s="35" t="s">
        <v>41</v>
      </c>
      <c r="B156" s="42"/>
      <c r="C156" s="43"/>
      <c r="D156" s="43"/>
      <c r="E156" s="37" t="s">
        <v>171</v>
      </c>
      <c r="F156" s="43"/>
      <c r="G156" s="43"/>
      <c r="H156" s="43"/>
      <c r="I156" s="43"/>
      <c r="J156" s="44"/>
    </row>
    <row r="157">
      <c r="A157" s="35" t="s">
        <v>36</v>
      </c>
      <c r="B157" s="35">
        <v>51</v>
      </c>
      <c r="C157" s="36" t="s">
        <v>283</v>
      </c>
      <c r="D157" s="35" t="s">
        <v>38</v>
      </c>
      <c r="E157" s="37" t="s">
        <v>284</v>
      </c>
      <c r="F157" s="38" t="s">
        <v>112</v>
      </c>
      <c r="G157" s="39">
        <v>0.32500000000000001</v>
      </c>
      <c r="H157" s="40">
        <v>0</v>
      </c>
      <c r="I157" s="40">
        <f>ROUND(G157*H157,P4)</f>
        <v>0</v>
      </c>
      <c r="J157" s="38" t="s">
        <v>49</v>
      </c>
      <c r="O157" s="41">
        <f>I157*0.21</f>
        <v>0</v>
      </c>
      <c r="P157">
        <v>3</v>
      </c>
    </row>
    <row r="158">
      <c r="A158" s="35" t="s">
        <v>41</v>
      </c>
      <c r="B158" s="42"/>
      <c r="C158" s="43"/>
      <c r="D158" s="43"/>
      <c r="E158" s="37" t="s">
        <v>285</v>
      </c>
      <c r="F158" s="43"/>
      <c r="G158" s="43"/>
      <c r="H158" s="43"/>
      <c r="I158" s="43"/>
      <c r="J158" s="44"/>
    </row>
    <row r="159">
      <c r="A159" s="35" t="s">
        <v>91</v>
      </c>
      <c r="B159" s="42"/>
      <c r="C159" s="43"/>
      <c r="D159" s="43"/>
      <c r="E159" s="50" t="s">
        <v>286</v>
      </c>
      <c r="F159" s="43"/>
      <c r="G159" s="43"/>
      <c r="H159" s="43"/>
      <c r="I159" s="43"/>
      <c r="J159" s="44"/>
    </row>
    <row r="160">
      <c r="A160" s="35" t="s">
        <v>36</v>
      </c>
      <c r="B160" s="35">
        <v>52</v>
      </c>
      <c r="C160" s="36" t="s">
        <v>287</v>
      </c>
      <c r="D160" s="35" t="s">
        <v>38</v>
      </c>
      <c r="E160" s="37" t="s">
        <v>288</v>
      </c>
      <c r="F160" s="38" t="s">
        <v>104</v>
      </c>
      <c r="G160" s="39">
        <v>1.3999999999999999</v>
      </c>
      <c r="H160" s="40">
        <v>0</v>
      </c>
      <c r="I160" s="40">
        <f>ROUND(G160*H160,P4)</f>
        <v>0</v>
      </c>
      <c r="J160" s="38" t="s">
        <v>49</v>
      </c>
      <c r="O160" s="41">
        <f>I160*0.21</f>
        <v>0</v>
      </c>
      <c r="P160">
        <v>3</v>
      </c>
    </row>
    <row r="161">
      <c r="A161" s="35" t="s">
        <v>41</v>
      </c>
      <c r="B161" s="42"/>
      <c r="C161" s="43"/>
      <c r="D161" s="43"/>
      <c r="E161" s="37" t="s">
        <v>289</v>
      </c>
      <c r="F161" s="43"/>
      <c r="G161" s="43"/>
      <c r="H161" s="43"/>
      <c r="I161" s="43"/>
      <c r="J161" s="44"/>
    </row>
    <row r="162">
      <c r="A162" s="35" t="s">
        <v>91</v>
      </c>
      <c r="B162" s="42"/>
      <c r="C162" s="43"/>
      <c r="D162" s="43"/>
      <c r="E162" s="50" t="s">
        <v>290</v>
      </c>
      <c r="F162" s="43"/>
      <c r="G162" s="43"/>
      <c r="H162" s="43"/>
      <c r="I162" s="43"/>
      <c r="J162" s="44"/>
    </row>
    <row r="163">
      <c r="A163" s="35" t="s">
        <v>36</v>
      </c>
      <c r="B163" s="35">
        <v>53</v>
      </c>
      <c r="C163" s="36" t="s">
        <v>291</v>
      </c>
      <c r="D163" s="35" t="s">
        <v>38</v>
      </c>
      <c r="E163" s="37" t="s">
        <v>292</v>
      </c>
      <c r="F163" s="38" t="s">
        <v>112</v>
      </c>
      <c r="G163" s="39">
        <v>19.5</v>
      </c>
      <c r="H163" s="40">
        <v>0</v>
      </c>
      <c r="I163" s="40">
        <f>ROUND(G163*H163,P4)</f>
        <v>0</v>
      </c>
      <c r="J163" s="38" t="s">
        <v>49</v>
      </c>
      <c r="O163" s="41">
        <f>I163*0.21</f>
        <v>0</v>
      </c>
      <c r="P163">
        <v>3</v>
      </c>
    </row>
    <row r="164" ht="30">
      <c r="A164" s="35" t="s">
        <v>41</v>
      </c>
      <c r="B164" s="42"/>
      <c r="C164" s="43"/>
      <c r="D164" s="43"/>
      <c r="E164" s="37" t="s">
        <v>293</v>
      </c>
      <c r="F164" s="43"/>
      <c r="G164" s="43"/>
      <c r="H164" s="43"/>
      <c r="I164" s="43"/>
      <c r="J164" s="44"/>
    </row>
    <row r="165">
      <c r="A165" s="35" t="s">
        <v>91</v>
      </c>
      <c r="B165" s="42"/>
      <c r="C165" s="43"/>
      <c r="D165" s="43"/>
      <c r="E165" s="50" t="s">
        <v>294</v>
      </c>
      <c r="F165" s="43"/>
      <c r="G165" s="43"/>
      <c r="H165" s="43"/>
      <c r="I165" s="43"/>
      <c r="J165" s="44"/>
    </row>
    <row r="166">
      <c r="A166" s="35" t="s">
        <v>36</v>
      </c>
      <c r="B166" s="35">
        <v>54</v>
      </c>
      <c r="C166" s="36" t="s">
        <v>295</v>
      </c>
      <c r="D166" s="35" t="s">
        <v>38</v>
      </c>
      <c r="E166" s="37" t="s">
        <v>296</v>
      </c>
      <c r="F166" s="38" t="s">
        <v>112</v>
      </c>
      <c r="G166" s="39">
        <v>2.2050000000000001</v>
      </c>
      <c r="H166" s="40">
        <v>0</v>
      </c>
      <c r="I166" s="40">
        <f>ROUND(G166*H166,P4)</f>
        <v>0</v>
      </c>
      <c r="J166" s="38" t="s">
        <v>49</v>
      </c>
      <c r="O166" s="41">
        <f>I166*0.21</f>
        <v>0</v>
      </c>
      <c r="P166">
        <v>3</v>
      </c>
    </row>
    <row r="167" ht="30">
      <c r="A167" s="35" t="s">
        <v>41</v>
      </c>
      <c r="B167" s="42"/>
      <c r="C167" s="43"/>
      <c r="D167" s="43"/>
      <c r="E167" s="37" t="s">
        <v>297</v>
      </c>
      <c r="F167" s="43"/>
      <c r="G167" s="43"/>
      <c r="H167" s="43"/>
      <c r="I167" s="43"/>
      <c r="J167" s="44"/>
    </row>
    <row r="168">
      <c r="A168" s="35" t="s">
        <v>91</v>
      </c>
      <c r="B168" s="42"/>
      <c r="C168" s="43"/>
      <c r="D168" s="43"/>
      <c r="E168" s="50" t="s">
        <v>298</v>
      </c>
      <c r="F168" s="43"/>
      <c r="G168" s="43"/>
      <c r="H168" s="43"/>
      <c r="I168" s="43"/>
      <c r="J168" s="44"/>
    </row>
    <row r="169">
      <c r="A169" s="35" t="s">
        <v>36</v>
      </c>
      <c r="B169" s="35">
        <v>55</v>
      </c>
      <c r="C169" s="36" t="s">
        <v>299</v>
      </c>
      <c r="D169" s="35" t="s">
        <v>38</v>
      </c>
      <c r="E169" s="37" t="s">
        <v>300</v>
      </c>
      <c r="F169" s="38" t="s">
        <v>301</v>
      </c>
      <c r="G169" s="39">
        <v>22.802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41</v>
      </c>
      <c r="B170" s="42"/>
      <c r="C170" s="43"/>
      <c r="D170" s="43"/>
      <c r="E170" s="37" t="s">
        <v>302</v>
      </c>
      <c r="F170" s="43"/>
      <c r="G170" s="43"/>
      <c r="H170" s="43"/>
      <c r="I170" s="43"/>
      <c r="J170" s="44"/>
    </row>
    <row r="171">
      <c r="A171" s="35" t="s">
        <v>91</v>
      </c>
      <c r="B171" s="46"/>
      <c r="C171" s="47"/>
      <c r="D171" s="47"/>
      <c r="E171" s="50" t="s">
        <v>190</v>
      </c>
      <c r="F171" s="47"/>
      <c r="G171" s="47"/>
      <c r="H171" s="47"/>
      <c r="I171" s="47"/>
      <c r="J17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2024-12-04T13:17:31Z</dcterms:created>
  <dcterms:modified xsi:type="dcterms:W3CDTF">2024-12-04T13:17:31Z</dcterms:modified>
</cp:coreProperties>
</file>